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 defaultThemeVersion="124226"/>
  <workbookProtection workbookPassword="C71F" lockStructure="1"/>
  <bookViews>
    <workbookView xWindow="-120" yWindow="-120" windowWidth="19440" windowHeight="13740" activeTab="3"/>
  </bookViews>
  <sheets>
    <sheet name="BALANCE GENERAL" sheetId="1" r:id="rId1"/>
    <sheet name="RESULTADOS" sheetId="2" r:id="rId2"/>
    <sheet name="ANEXOS BCE. GRAL." sheetId="7" r:id="rId3"/>
    <sheet name="ANEXO EST, DE RESULT. " sheetId="8" r:id="rId4"/>
    <sheet name="Hoja1" sheetId="9" r:id="rId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7" i="8" l="1"/>
  <c r="C32" i="8" l="1"/>
  <c r="D16" i="2" l="1"/>
  <c r="D17" i="2"/>
  <c r="G30" i="7" l="1"/>
  <c r="D28" i="1" s="1"/>
  <c r="C16" i="8" l="1"/>
  <c r="C27" i="8"/>
  <c r="D19" i="2" s="1"/>
  <c r="D18" i="2"/>
  <c r="C48" i="8" l="1"/>
  <c r="D12" i="1" s="1"/>
  <c r="D31" i="2" l="1"/>
  <c r="D22" i="7" l="1"/>
  <c r="C37" i="7" l="1"/>
  <c r="D15" i="1"/>
  <c r="D33" i="1" l="1"/>
  <c r="D13" i="7"/>
  <c r="D40" i="1"/>
  <c r="D17" i="1" l="1"/>
  <c r="D44" i="1" s="1"/>
  <c r="D21" i="2"/>
  <c r="D36" i="2" l="1"/>
  <c r="D45" i="1" s="1"/>
  <c r="D46" i="1" s="1"/>
  <c r="D47" i="1"/>
  <c r="D24" i="1"/>
</calcChain>
</file>

<file path=xl/sharedStrings.xml><?xml version="1.0" encoding="utf-8"?>
<sst xmlns="http://schemas.openxmlformats.org/spreadsheetml/2006/main" count="179" uniqueCount="116">
  <si>
    <t xml:space="preserve">BALANCE GENERAL </t>
  </si>
  <si>
    <t>(VALORES EN RD$)</t>
  </si>
  <si>
    <t>ACTIVOS</t>
  </si>
  <si>
    <t>ACTIVOS CORRIENTES</t>
  </si>
  <si>
    <t xml:space="preserve">DISPONIBILIDADES </t>
  </si>
  <si>
    <t xml:space="preserve">INVENTARIOS DE MERCANCIAS </t>
  </si>
  <si>
    <t>INVENTARIO DE CONSUMO</t>
  </si>
  <si>
    <t>OTROS ACTIVOS</t>
  </si>
  <si>
    <t>TOTAL ACTIVOS CORRIENTES</t>
  </si>
  <si>
    <t>ACTIVOS NO CORRIENTES</t>
  </si>
  <si>
    <t xml:space="preserve">BIENES DE USO NETO </t>
  </si>
  <si>
    <t>BIENES INTANGIBLES</t>
  </si>
  <si>
    <t>OTROS ACTIVOS NO CORRIENTES</t>
  </si>
  <si>
    <t>TOTAL ACTIVOS  NO CORRIENTES</t>
  </si>
  <si>
    <t>TOTAL ACTIVOS</t>
  </si>
  <si>
    <t>PASIVOS Y PATRIMONIO</t>
  </si>
  <si>
    <t>PASIVOS CORRIENTES</t>
  </si>
  <si>
    <t xml:space="preserve"> DEDUCCIONES Y RETENCIONES POR PAGAR</t>
  </si>
  <si>
    <t xml:space="preserve">CUENTAS POR PAGAR </t>
  </si>
  <si>
    <t xml:space="preserve">OTRAS CUENTAS POR PAGAR  </t>
  </si>
  <si>
    <t>INTERESES POR PAGAR</t>
  </si>
  <si>
    <t>COMISIONES A PAGAR</t>
  </si>
  <si>
    <t>TOTAL PASIVOS CORRIENTES</t>
  </si>
  <si>
    <t>PASIVOS  NO CORRIENTES</t>
  </si>
  <si>
    <t>OTROS PASIVOS A PAGAR A L. PLAZO</t>
  </si>
  <si>
    <t>TOTAL PASIVOS NO CORRIENTES</t>
  </si>
  <si>
    <t xml:space="preserve">TOTAL PASIVOS </t>
  </si>
  <si>
    <t>PATRIMONIO</t>
  </si>
  <si>
    <t xml:space="preserve">PATRIMONIO INSTITUCIONAL </t>
  </si>
  <si>
    <t>RESULTADO DE PERIODOS ANTERIORES</t>
  </si>
  <si>
    <t>RESULTADO DEL PERIODO</t>
  </si>
  <si>
    <t>TOTAL PATRIMONIO</t>
  </si>
  <si>
    <t>TOTAL PASIVOS Y PATRIMONIO</t>
  </si>
  <si>
    <t>ESTADOS DE RESULTADOS</t>
  </si>
  <si>
    <t>INGRESOS CORRIENTES</t>
  </si>
  <si>
    <t>TRANSFERENCIAS CORRIENTES RECIBIDAS:</t>
  </si>
  <si>
    <t>TOTAL DE INGRESOS</t>
  </si>
  <si>
    <t>GASTOS CORRIENTES</t>
  </si>
  <si>
    <t>TOTAL DE GASTOS</t>
  </si>
  <si>
    <t>RESULTADO CORRIENTE DEL PERIODO</t>
  </si>
  <si>
    <t>RESULTADOS NETO DEL PERIODO</t>
  </si>
  <si>
    <t>DEPRECIACION Y AMORTIZACIONES</t>
  </si>
  <si>
    <t>OTROS GASTOS INSTITUCIONALES (NOTA</t>
  </si>
  <si>
    <t>TRANSFERENCIAS AL GOBIERNO CENTRAL( NOTA )</t>
  </si>
  <si>
    <t>MATERIALES Y SUMINISTROS (NOTA)</t>
  </si>
  <si>
    <t>SERVICIOS NO PERSONALES (NOTA )</t>
  </si>
  <si>
    <t>SERVICIOS PERSONALES (NOTA )</t>
  </si>
  <si>
    <t>ANEXO 1</t>
  </si>
  <si>
    <t>DISPONIBILIDADES:</t>
  </si>
  <si>
    <t>NO. CUENTAS</t>
  </si>
  <si>
    <t xml:space="preserve">NOMBRE CUENTAS </t>
  </si>
  <si>
    <t xml:space="preserve">FONDO OPERATIVO </t>
  </si>
  <si>
    <t xml:space="preserve">BALANCES </t>
  </si>
  <si>
    <t>ANEXO 2</t>
  </si>
  <si>
    <t xml:space="preserve">ANEXOS </t>
  </si>
  <si>
    <t>ANEXO 3</t>
  </si>
  <si>
    <t>ANEXO 4</t>
  </si>
  <si>
    <t xml:space="preserve">DEDUCCIONES Y RETENCIONES POR PAGAR </t>
  </si>
  <si>
    <t>NOMBRE CUENTAS</t>
  </si>
  <si>
    <t>TOTAL</t>
  </si>
  <si>
    <t xml:space="preserve">TOTAL </t>
  </si>
  <si>
    <t>PRESTAMOS INTERNOS A PAGAR A L. P.</t>
  </si>
  <si>
    <t>PRESTAMOS EXTERNOS A PAGAR A L. P.</t>
  </si>
  <si>
    <t>ANEXOS</t>
  </si>
  <si>
    <t xml:space="preserve">INGRESOS </t>
  </si>
  <si>
    <t xml:space="preserve">MONTOS </t>
  </si>
  <si>
    <t>OTRAS INSTITUCIONES PUBLICAS</t>
  </si>
  <si>
    <t>OTROS INGRESOS</t>
  </si>
  <si>
    <t xml:space="preserve">TOTAL INGRESOS </t>
  </si>
  <si>
    <t>ANEXO A ESTADOS DE RESULTADOS</t>
  </si>
  <si>
    <t xml:space="preserve">ANEXO A BALANCE GENERAL </t>
  </si>
  <si>
    <t xml:space="preserve">INVENTARIO DE CONSUMO </t>
  </si>
  <si>
    <t>EFECTIVO CAJA Y BANCO</t>
  </si>
  <si>
    <t>CUENTAS Y DOCUMENTOS POR /C </t>
  </si>
  <si>
    <t>DIRECTOR</t>
  </si>
  <si>
    <t>ADMINISTRADOR</t>
  </si>
  <si>
    <t xml:space="preserve">DIRECTOR </t>
  </si>
  <si>
    <t>HOSPITAL PROVINCIAL SAN JOSE DE OCOA</t>
  </si>
  <si>
    <t>LIC. JOSE LUIS SOTO</t>
  </si>
  <si>
    <t>LICDA. MARIA DE R. CASADO MEJIA</t>
  </si>
  <si>
    <t>CONTADORA</t>
  </si>
  <si>
    <t>130-104162-6</t>
  </si>
  <si>
    <t>131-001332-0</t>
  </si>
  <si>
    <t>MEDICAM., MAT. MED. GAST.</t>
  </si>
  <si>
    <t>OXIGENO Y REACTI. DE LAB.</t>
  </si>
  <si>
    <t>PAPELERIA</t>
  </si>
  <si>
    <t>ALIMENTOS</t>
  </si>
  <si>
    <t>OTROS</t>
  </si>
  <si>
    <t>SENASA CONTRIBUTIVO</t>
  </si>
  <si>
    <t xml:space="preserve">ODONTOLOGIA SENASA </t>
  </si>
  <si>
    <t>ODONTOLOGIA PROPIA</t>
  </si>
  <si>
    <t>CAFETERIA</t>
  </si>
  <si>
    <t>FEDERICO HENRIQUEZ Y CARVAJAL ( UFHEC)</t>
  </si>
  <si>
    <t>CARGO BANCARIOS</t>
  </si>
  <si>
    <t>TOTAL DISPONIBILIDAD</t>
  </si>
  <si>
    <t>ARS MONUMENTAL</t>
  </si>
  <si>
    <t>BALANCE INICIAL</t>
  </si>
  <si>
    <t>VENTAS DE SERVICIOS (SENASA)</t>
  </si>
  <si>
    <t>FONDO OPERATIVO</t>
  </si>
  <si>
    <t>TRANSFERENCIA DEL GOBIERNO CENTRAL</t>
  </si>
  <si>
    <t>ARS PRIVADAS</t>
  </si>
  <si>
    <t>VENTA DE SERVICIOS</t>
  </si>
  <si>
    <t>RENACER</t>
  </si>
  <si>
    <t>ATENCION A PACIENTES EXTRANJEROS</t>
  </si>
  <si>
    <t>DR. BASILIO GOMEZ</t>
  </si>
  <si>
    <t xml:space="preserve">    </t>
  </si>
  <si>
    <t>UNIVERSAL</t>
  </si>
  <si>
    <t>ARS  GMA</t>
  </si>
  <si>
    <t>ARS RESERVAS</t>
  </si>
  <si>
    <t>ARS CMD</t>
  </si>
  <si>
    <t>ABEL SEMMA</t>
  </si>
  <si>
    <t xml:space="preserve"> AMOR Y PAZ</t>
  </si>
  <si>
    <t>AL 28 DE FEBRERO DEL 2026</t>
  </si>
  <si>
    <t>ARS FUTURO</t>
  </si>
  <si>
    <t>ARS PENSIONADOS Y JUBILADOS</t>
  </si>
  <si>
    <t>ARS ABEL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</si>
</sst>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-* #,##0.00_-;\-* #,##0.00_-;_-* &quot;-&quot;??_-;_-@_-"/>
    <numFmt numFmtId="166" formatCode="&quot;RD$&quot;#,##0.00_);[Red]\(&quot;RD$&quot;#,##0.00\)"/>
    <numFmt numFmtId="167" formatCode="_-* #,##0.00\ _P_t_s_-;\-* #,##0.00\ _P_t_s_-;_-* &quot;-&quot;??\ _P_t_s_-;_-@_-"/>
    <numFmt numFmtId="168" formatCode="_(* #,##0.00_);_(* \(#,##0.00\);_(* &quot;-&quot;_);_(@_)"/>
  </numFmts>
  <fonts count="3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9"/>
      <name val="Times New Roman"/>
      <family val="1"/>
    </font>
    <font>
      <b/>
      <sz val="9"/>
      <name val="Times New Roman"/>
      <family val="1"/>
    </font>
    <font>
      <sz val="12"/>
      <name val="Times New Roman"/>
      <family val="1"/>
    </font>
    <font>
      <b/>
      <sz val="8"/>
      <name val="Times New Roman"/>
      <family val="1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7"/>
      <color indexed="8"/>
      <name val="Times New Roman"/>
      <family val="1"/>
    </font>
    <font>
      <sz val="8"/>
      <name val="Calibri"/>
      <family val="2"/>
    </font>
    <font>
      <b/>
      <i/>
      <sz val="11"/>
      <name val="Bookman Old Style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u/>
      <sz val="14"/>
      <name val="Times New Roman"/>
      <family val="1"/>
    </font>
    <font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b/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6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19" borderId="0" applyNumberFormat="0" applyBorder="0" applyAlignment="0" applyProtection="0"/>
    <xf numFmtId="0" fontId="18" fillId="8" borderId="0" applyNumberFormat="0" applyBorder="0" applyAlignment="0" applyProtection="0"/>
    <xf numFmtId="0" fontId="19" fillId="20" borderId="4" applyNumberFormat="0" applyAlignment="0" applyProtection="0"/>
    <xf numFmtId="0" fontId="20" fillId="21" borderId="5" applyNumberFormat="0" applyAlignment="0" applyProtection="0"/>
    <xf numFmtId="0" fontId="21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23" fillId="28" borderId="4" applyNumberFormat="0" applyAlignment="0" applyProtection="0"/>
    <xf numFmtId="0" fontId="24" fillId="29" borderId="0" applyNumberFormat="0" applyBorder="0" applyAlignment="0" applyProtection="0"/>
    <xf numFmtId="164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5" fillId="30" borderId="0" applyNumberFormat="0" applyBorder="0" applyAlignment="0" applyProtection="0"/>
    <xf numFmtId="0" fontId="17" fillId="0" borderId="0"/>
    <xf numFmtId="0" fontId="2" fillId="0" borderId="0"/>
    <xf numFmtId="0" fontId="2" fillId="0" borderId="0"/>
    <xf numFmtId="0" fontId="1" fillId="31" borderId="7" applyNumberFormat="0" applyFont="0" applyAlignment="0" applyProtection="0"/>
    <xf numFmtId="0" fontId="26" fillId="20" borderId="8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9" applyNumberFormat="0" applyFill="0" applyAlignment="0" applyProtection="0"/>
    <xf numFmtId="0" fontId="22" fillId="0" borderId="10" applyNumberFormat="0" applyFill="0" applyAlignment="0" applyProtection="0"/>
    <xf numFmtId="0" fontId="31" fillId="0" borderId="11" applyNumberFormat="0" applyFill="0" applyAlignment="0" applyProtection="0"/>
  </cellStyleXfs>
  <cellXfs count="137">
    <xf numFmtId="0" fontId="0" fillId="0" borderId="0" xfId="0"/>
    <xf numFmtId="0" fontId="2" fillId="0" borderId="0" xfId="37"/>
    <xf numFmtId="167" fontId="2" fillId="0" borderId="0" xfId="32"/>
    <xf numFmtId="0" fontId="6" fillId="9" borderId="0" xfId="37" applyFont="1" applyFill="1" applyAlignment="1">
      <alignment horizontal="center"/>
    </xf>
    <xf numFmtId="0" fontId="3" fillId="0" borderId="0" xfId="37" applyFont="1" applyAlignment="1">
      <alignment horizontal="center"/>
    </xf>
    <xf numFmtId="0" fontId="4" fillId="0" borderId="0" xfId="37" applyFont="1" applyAlignment="1">
      <alignment horizontal="left" indent="3"/>
    </xf>
    <xf numFmtId="0" fontId="5" fillId="0" borderId="0" xfId="37" applyFont="1" applyAlignment="1">
      <alignment horizontal="left" indent="4"/>
    </xf>
    <xf numFmtId="0" fontId="2" fillId="0" borderId="0" xfId="37" applyAlignment="1">
      <alignment horizontal="left"/>
    </xf>
    <xf numFmtId="0" fontId="4" fillId="0" borderId="0" xfId="37" applyFont="1" applyAlignment="1">
      <alignment horizontal="center"/>
    </xf>
    <xf numFmtId="0" fontId="7" fillId="0" borderId="0" xfId="37" applyFont="1"/>
    <xf numFmtId="0" fontId="8" fillId="0" borderId="0" xfId="37" applyFont="1" applyAlignment="1">
      <alignment horizontal="center"/>
    </xf>
    <xf numFmtId="0" fontId="8" fillId="0" borderId="0" xfId="37" applyFont="1"/>
    <xf numFmtId="0" fontId="9" fillId="0" borderId="0" xfId="37" applyFont="1"/>
    <xf numFmtId="0" fontId="9" fillId="0" borderId="0" xfId="37" applyFont="1" applyAlignment="1">
      <alignment horizontal="center"/>
    </xf>
    <xf numFmtId="167" fontId="9" fillId="0" borderId="0" xfId="32" applyFont="1" applyAlignment="1">
      <alignment horizontal="right"/>
    </xf>
    <xf numFmtId="167" fontId="8" fillId="0" borderId="0" xfId="32" applyFont="1" applyAlignment="1">
      <alignment horizontal="right"/>
    </xf>
    <xf numFmtId="167" fontId="9" fillId="0" borderId="0" xfId="32" applyFont="1"/>
    <xf numFmtId="167" fontId="0" fillId="0" borderId="0" xfId="0" applyNumberFormat="1"/>
    <xf numFmtId="0" fontId="10" fillId="9" borderId="1" xfId="0" applyFont="1" applyFill="1" applyBorder="1"/>
    <xf numFmtId="0" fontId="10" fillId="9" borderId="2" xfId="0" applyFont="1" applyFill="1" applyBorder="1"/>
    <xf numFmtId="164" fontId="0" fillId="0" borderId="0" xfId="0" applyNumberFormat="1"/>
    <xf numFmtId="164" fontId="17" fillId="0" borderId="0" xfId="31" applyFont="1"/>
    <xf numFmtId="164" fontId="31" fillId="0" borderId="0" xfId="0" applyNumberFormat="1" applyFont="1"/>
    <xf numFmtId="164" fontId="31" fillId="0" borderId="0" xfId="31" applyFont="1"/>
    <xf numFmtId="164" fontId="17" fillId="0" borderId="0" xfId="31" applyFont="1"/>
    <xf numFmtId="164" fontId="17" fillId="0" borderId="0" xfId="31" applyFont="1"/>
    <xf numFmtId="164" fontId="31" fillId="0" borderId="0" xfId="31" applyFont="1"/>
    <xf numFmtId="164" fontId="3" fillId="9" borderId="0" xfId="31" applyFont="1" applyFill="1" applyAlignment="1">
      <alignment horizontal="right"/>
    </xf>
    <xf numFmtId="164" fontId="17" fillId="0" borderId="0" xfId="31" applyFont="1"/>
    <xf numFmtId="164" fontId="17" fillId="0" borderId="0" xfId="31" applyFont="1"/>
    <xf numFmtId="164" fontId="17" fillId="0" borderId="0" xfId="31" applyFont="1"/>
    <xf numFmtId="164" fontId="17" fillId="0" borderId="0" xfId="31" applyFont="1"/>
    <xf numFmtId="164" fontId="0" fillId="0" borderId="0" xfId="0" applyNumberFormat="1"/>
    <xf numFmtId="164" fontId="17" fillId="0" borderId="0" xfId="31" applyFont="1"/>
    <xf numFmtId="164" fontId="17" fillId="0" borderId="0" xfId="31" applyFont="1"/>
    <xf numFmtId="164" fontId="17" fillId="0" borderId="0" xfId="31" applyFont="1"/>
    <xf numFmtId="164" fontId="17" fillId="0" borderId="0" xfId="31" applyFont="1"/>
    <xf numFmtId="0" fontId="0" fillId="0" borderId="0" xfId="0"/>
    <xf numFmtId="168" fontId="12" fillId="0" borderId="0" xfId="0" applyNumberFormat="1" applyFont="1"/>
    <xf numFmtId="164" fontId="17" fillId="0" borderId="0" xfId="31" applyFont="1"/>
    <xf numFmtId="164" fontId="17" fillId="0" borderId="0" xfId="31" applyFont="1"/>
    <xf numFmtId="164" fontId="17" fillId="0" borderId="0" xfId="31" applyFont="1"/>
    <xf numFmtId="164" fontId="17" fillId="0" borderId="0" xfId="31" applyFont="1"/>
    <xf numFmtId="164" fontId="17" fillId="0" borderId="0" xfId="31" applyFont="1"/>
    <xf numFmtId="0" fontId="31" fillId="0" borderId="0" xfId="0" applyFont="1"/>
    <xf numFmtId="0" fontId="0" fillId="0" borderId="0" xfId="0"/>
    <xf numFmtId="164" fontId="17" fillId="0" borderId="0" xfId="31" applyFont="1"/>
    <xf numFmtId="0" fontId="4" fillId="9" borderId="3" xfId="37" applyFont="1" applyFill="1" applyBorder="1"/>
    <xf numFmtId="0" fontId="3" fillId="9" borderId="3" xfId="37" applyFont="1" applyFill="1" applyBorder="1"/>
    <xf numFmtId="167" fontId="2" fillId="0" borderId="3" xfId="32" applyBorder="1"/>
    <xf numFmtId="164" fontId="17" fillId="0" borderId="3" xfId="31" applyFont="1" applyBorder="1"/>
    <xf numFmtId="0" fontId="32" fillId="0" borderId="3" xfId="0" applyFont="1" applyBorder="1" applyAlignment="1">
      <alignment horizontal="center"/>
    </xf>
    <xf numFmtId="0" fontId="0" fillId="0" borderId="3" xfId="0" applyBorder="1"/>
    <xf numFmtId="0" fontId="32" fillId="0" borderId="3" xfId="0" applyFont="1" applyBorder="1"/>
    <xf numFmtId="0" fontId="31" fillId="0" borderId="3" xfId="0" applyFont="1" applyBorder="1" applyAlignment="1">
      <alignment horizontal="center"/>
    </xf>
    <xf numFmtId="0" fontId="31" fillId="0" borderId="3" xfId="0" applyFont="1" applyBorder="1"/>
    <xf numFmtId="0" fontId="31" fillId="0" borderId="3" xfId="0" applyFont="1" applyBorder="1" applyAlignment="1">
      <alignment horizontal="center"/>
    </xf>
    <xf numFmtId="0" fontId="9" fillId="0" borderId="3" xfId="37" applyFont="1" applyBorder="1"/>
    <xf numFmtId="0" fontId="8" fillId="0" borderId="3" xfId="37" applyFont="1" applyBorder="1" applyAlignment="1">
      <alignment horizontal="center"/>
    </xf>
    <xf numFmtId="167" fontId="9" fillId="0" borderId="3" xfId="32" applyFont="1" applyBorder="1" applyAlignment="1">
      <alignment horizontal="right"/>
    </xf>
    <xf numFmtId="0" fontId="8" fillId="0" borderId="3" xfId="37" applyFont="1" applyBorder="1"/>
    <xf numFmtId="167" fontId="8" fillId="0" borderId="3" xfId="32" applyFont="1" applyBorder="1" applyAlignment="1">
      <alignment horizontal="right"/>
    </xf>
    <xf numFmtId="0" fontId="2" fillId="0" borderId="3" xfId="37" applyBorder="1"/>
    <xf numFmtId="164" fontId="9" fillId="0" borderId="3" xfId="31" applyFont="1" applyBorder="1" applyAlignment="1">
      <alignment horizontal="right"/>
    </xf>
    <xf numFmtId="164" fontId="2" fillId="0" borderId="3" xfId="31" applyFont="1" applyBorder="1" applyAlignment="1">
      <alignment horizontal="center"/>
    </xf>
    <xf numFmtId="164" fontId="2" fillId="0" borderId="3" xfId="37" applyNumberFormat="1" applyBorder="1"/>
    <xf numFmtId="166" fontId="31" fillId="0" borderId="3" xfId="0" applyNumberFormat="1" applyFont="1" applyBorder="1"/>
    <xf numFmtId="0" fontId="32" fillId="0" borderId="3" xfId="0" applyFont="1" applyBorder="1"/>
    <xf numFmtId="164" fontId="4" fillId="0" borderId="3" xfId="31" applyFont="1" applyBorder="1" applyAlignment="1">
      <alignment horizontal="right"/>
    </xf>
    <xf numFmtId="0" fontId="31" fillId="0" borderId="3" xfId="0" applyFont="1" applyBorder="1" applyAlignment="1">
      <alignment wrapText="1"/>
    </xf>
    <xf numFmtId="0" fontId="31" fillId="0" borderId="3" xfId="0" applyFont="1" applyBorder="1"/>
    <xf numFmtId="4" fontId="0" fillId="0" borderId="3" xfId="0" applyNumberFormat="1" applyBorder="1"/>
    <xf numFmtId="164" fontId="0" fillId="0" borderId="3" xfId="0" applyNumberFormat="1" applyBorder="1"/>
    <xf numFmtId="164" fontId="31" fillId="0" borderId="3" xfId="31" applyFont="1" applyBorder="1"/>
    <xf numFmtId="164" fontId="17" fillId="0" borderId="0" xfId="31" applyFont="1"/>
    <xf numFmtId="165" fontId="0" fillId="0" borderId="0" xfId="0" applyNumberFormat="1"/>
    <xf numFmtId="0" fontId="0" fillId="0" borderId="3" xfId="0" applyBorder="1" applyAlignment="1">
      <alignment horizontal="left"/>
    </xf>
    <xf numFmtId="2" fontId="31" fillId="0" borderId="3" xfId="0" applyNumberFormat="1" applyFont="1" applyBorder="1"/>
    <xf numFmtId="17" fontId="31" fillId="0" borderId="3" xfId="0" applyNumberFormat="1" applyFont="1" applyBorder="1"/>
    <xf numFmtId="0" fontId="27" fillId="32" borderId="3" xfId="0" applyFont="1" applyFill="1" applyBorder="1"/>
    <xf numFmtId="0" fontId="33" fillId="32" borderId="3" xfId="0" applyFont="1" applyFill="1" applyBorder="1" applyAlignment="1">
      <alignment horizontal="center"/>
    </xf>
    <xf numFmtId="164" fontId="27" fillId="32" borderId="3" xfId="31" applyFont="1" applyFill="1" applyBorder="1"/>
    <xf numFmtId="2" fontId="33" fillId="32" borderId="3" xfId="0" applyNumberFormat="1" applyFont="1" applyFill="1" applyBorder="1"/>
    <xf numFmtId="164" fontId="34" fillId="32" borderId="3" xfId="31" applyFont="1" applyFill="1" applyBorder="1"/>
    <xf numFmtId="0" fontId="8" fillId="32" borderId="3" xfId="37" applyFont="1" applyFill="1" applyBorder="1"/>
    <xf numFmtId="164" fontId="17" fillId="32" borderId="3" xfId="31" applyFont="1" applyFill="1" applyBorder="1"/>
    <xf numFmtId="0" fontId="13" fillId="9" borderId="0" xfId="37" applyFont="1" applyFill="1" applyAlignment="1">
      <alignment horizontal="center"/>
    </xf>
    <xf numFmtId="0" fontId="14" fillId="9" borderId="3" xfId="37" applyFont="1" applyFill="1" applyBorder="1"/>
    <xf numFmtId="0" fontId="13" fillId="9" borderId="3" xfId="37" applyFont="1" applyFill="1" applyBorder="1" applyAlignment="1">
      <alignment horizontal="center"/>
    </xf>
    <xf numFmtId="0" fontId="13" fillId="9" borderId="3" xfId="37" applyFont="1" applyFill="1" applyBorder="1"/>
    <xf numFmtId="0" fontId="14" fillId="9" borderId="0" xfId="37" applyFont="1" applyFill="1"/>
    <xf numFmtId="164" fontId="14" fillId="9" borderId="3" xfId="31" applyFont="1" applyFill="1" applyBorder="1"/>
    <xf numFmtId="164" fontId="14" fillId="9" borderId="3" xfId="31" applyFont="1" applyFill="1" applyBorder="1" applyAlignment="1">
      <alignment horizontal="right"/>
    </xf>
    <xf numFmtId="0" fontId="14" fillId="9" borderId="0" xfId="37" applyFont="1" applyFill="1" applyAlignment="1">
      <alignment horizontal="right"/>
    </xf>
    <xf numFmtId="167" fontId="14" fillId="0" borderId="3" xfId="32" applyFont="1" applyBorder="1" applyAlignment="1">
      <alignment horizontal="right"/>
    </xf>
    <xf numFmtId="167" fontId="13" fillId="9" borderId="3" xfId="32" applyFont="1" applyFill="1" applyBorder="1" applyAlignment="1">
      <alignment horizontal="right"/>
    </xf>
    <xf numFmtId="0" fontId="14" fillId="9" borderId="3" xfId="37" applyFont="1" applyFill="1" applyBorder="1" applyAlignment="1">
      <alignment horizontal="right"/>
    </xf>
    <xf numFmtId="167" fontId="14" fillId="9" borderId="3" xfId="32" applyFont="1" applyFill="1" applyBorder="1" applyAlignment="1">
      <alignment horizontal="right"/>
    </xf>
    <xf numFmtId="167" fontId="35" fillId="9" borderId="3" xfId="32" applyFont="1" applyFill="1" applyBorder="1" applyAlignment="1">
      <alignment horizontal="right"/>
    </xf>
    <xf numFmtId="0" fontId="15" fillId="9" borderId="3" xfId="37" applyFont="1" applyFill="1" applyBorder="1"/>
    <xf numFmtId="0" fontId="14" fillId="9" borderId="3" xfId="37" applyFont="1" applyFill="1" applyBorder="1" applyAlignment="1">
      <alignment horizontal="left"/>
    </xf>
    <xf numFmtId="167" fontId="14" fillId="9" borderId="0" xfId="32" applyFont="1" applyFill="1"/>
    <xf numFmtId="0" fontId="13" fillId="9" borderId="0" xfId="37" applyFont="1" applyFill="1" applyAlignment="1">
      <alignment horizontal="right"/>
    </xf>
    <xf numFmtId="167" fontId="14" fillId="9" borderId="0" xfId="32" applyFont="1" applyFill="1" applyAlignment="1">
      <alignment horizontal="right"/>
    </xf>
    <xf numFmtId="167" fontId="13" fillId="9" borderId="0" xfId="32" applyFont="1" applyFill="1" applyAlignment="1">
      <alignment horizontal="right"/>
    </xf>
    <xf numFmtId="0" fontId="13" fillId="9" borderId="3" xfId="37" applyFont="1" applyFill="1" applyBorder="1" applyAlignment="1">
      <alignment horizontal="right"/>
    </xf>
    <xf numFmtId="167" fontId="14" fillId="0" borderId="3" xfId="32" applyFont="1" applyFill="1" applyBorder="1" applyAlignment="1">
      <alignment horizontal="right"/>
    </xf>
    <xf numFmtId="0" fontId="16" fillId="0" borderId="0" xfId="37" applyFont="1"/>
    <xf numFmtId="167" fontId="16" fillId="0" borderId="0" xfId="32" applyFont="1"/>
    <xf numFmtId="0" fontId="14" fillId="9" borderId="3" xfId="37" applyFont="1" applyFill="1" applyBorder="1" applyAlignment="1">
      <alignment wrapText="1"/>
    </xf>
    <xf numFmtId="167" fontId="13" fillId="9" borderId="3" xfId="32" applyFont="1" applyFill="1" applyBorder="1" applyAlignment="1">
      <alignment horizontal="left"/>
    </xf>
    <xf numFmtId="164" fontId="17" fillId="0" borderId="3" xfId="31" applyFont="1" applyBorder="1"/>
    <xf numFmtId="0" fontId="4" fillId="0" borderId="0" xfId="37" applyFont="1" applyAlignment="1">
      <alignment horizontal="center"/>
    </xf>
    <xf numFmtId="0" fontId="0" fillId="0" borderId="3" xfId="0" applyBorder="1" applyAlignment="1">
      <alignment horizontal="center"/>
    </xf>
    <xf numFmtId="164" fontId="37" fillId="0" borderId="3" xfId="31" applyFont="1" applyBorder="1"/>
    <xf numFmtId="0" fontId="2" fillId="0" borderId="3" xfId="37" applyFont="1" applyBorder="1"/>
    <xf numFmtId="4" fontId="31" fillId="0" borderId="3" xfId="0" applyNumberFormat="1" applyFont="1" applyBorder="1"/>
    <xf numFmtId="164" fontId="8" fillId="32" borderId="3" xfId="31" applyFont="1" applyFill="1" applyBorder="1" applyAlignment="1">
      <alignment horizontal="center"/>
    </xf>
    <xf numFmtId="167" fontId="2" fillId="0" borderId="3" xfId="32" applyFont="1" applyBorder="1" applyAlignment="1">
      <alignment horizontal="right" indent="1"/>
    </xf>
    <xf numFmtId="164" fontId="38" fillId="0" borderId="3" xfId="31" applyFont="1" applyBorder="1" applyAlignment="1">
      <alignment horizontal="right"/>
    </xf>
    <xf numFmtId="164" fontId="17" fillId="0" borderId="0" xfId="31" applyFont="1" applyAlignment="1">
      <alignment horizontal="center"/>
    </xf>
    <xf numFmtId="0" fontId="0" fillId="0" borderId="3" xfId="0" applyFont="1" applyBorder="1" applyAlignment="1">
      <alignment horizontal="center"/>
    </xf>
    <xf numFmtId="4" fontId="0" fillId="0" borderId="3" xfId="0" applyNumberFormat="1" applyFont="1" applyBorder="1" applyAlignment="1">
      <alignment horizontal="right"/>
    </xf>
    <xf numFmtId="0" fontId="31" fillId="0" borderId="3" xfId="0" applyFont="1" applyBorder="1" applyAlignment="1">
      <alignment horizontal="left"/>
    </xf>
    <xf numFmtId="0" fontId="0" fillId="0" borderId="3" xfId="0" applyBorder="1" applyAlignment="1">
      <alignment horizontal="center" wrapText="1"/>
    </xf>
    <xf numFmtId="164" fontId="14" fillId="9" borderId="3" xfId="31" applyFont="1" applyFill="1" applyBorder="1" applyAlignment="1">
      <alignment horizontal="center"/>
    </xf>
    <xf numFmtId="164" fontId="36" fillId="0" borderId="3" xfId="31" applyFont="1" applyBorder="1" applyAlignment="1">
      <alignment horizontal="center"/>
    </xf>
    <xf numFmtId="164" fontId="37" fillId="32" borderId="3" xfId="31" applyFont="1" applyFill="1" applyBorder="1"/>
    <xf numFmtId="0" fontId="3" fillId="0" borderId="0" xfId="37" applyFont="1" applyAlignment="1">
      <alignment horizontal="center"/>
    </xf>
    <xf numFmtId="0" fontId="31" fillId="0" borderId="3" xfId="0" applyFont="1" applyBorder="1" applyAlignment="1">
      <alignment horizontal="center" wrapText="1"/>
    </xf>
    <xf numFmtId="164" fontId="14" fillId="0" borderId="3" xfId="31" applyFont="1" applyBorder="1" applyAlignment="1">
      <alignment horizontal="right"/>
    </xf>
    <xf numFmtId="0" fontId="4" fillId="0" borderId="0" xfId="37" applyFont="1" applyAlignment="1">
      <alignment horizontal="center"/>
    </xf>
    <xf numFmtId="0" fontId="3" fillId="0" borderId="0" xfId="37" applyFont="1" applyAlignment="1">
      <alignment horizontal="center"/>
    </xf>
    <xf numFmtId="0" fontId="6" fillId="9" borderId="0" xfId="37" applyFont="1" applyFill="1" applyAlignment="1">
      <alignment horizontal="center"/>
    </xf>
    <xf numFmtId="0" fontId="13" fillId="9" borderId="0" xfId="37" applyFont="1" applyFill="1" applyAlignment="1">
      <alignment horizontal="center"/>
    </xf>
    <xf numFmtId="0" fontId="0" fillId="0" borderId="0" xfId="0" applyAlignment="1">
      <alignment horizontal="center"/>
    </xf>
    <xf numFmtId="0" fontId="8" fillId="0" borderId="0" xfId="37" applyFont="1" applyAlignment="1">
      <alignment horizontal="center"/>
    </xf>
  </cellXfs>
  <cellStyles count="46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Millares" xfId="31" builtinId="3"/>
    <cellStyle name="Millares 2" xfId="32"/>
    <cellStyle name="Millares 3 2" xfId="33"/>
    <cellStyle name="Neutral" xfId="34" builtinId="28" customBuiltin="1"/>
    <cellStyle name="Normal" xfId="0" builtinId="0"/>
    <cellStyle name="Normal 2" xfId="35"/>
    <cellStyle name="Normal 2 2" xfId="36"/>
    <cellStyle name="Normal 3" xfId="37"/>
    <cellStyle name="Notas 2" xfId="38"/>
    <cellStyle name="Salida" xfId="39" builtinId="21" customBuiltin="1"/>
    <cellStyle name="Texto de advertencia" xfId="40" builtinId="11" customBuiltin="1"/>
    <cellStyle name="Texto explicativo" xfId="41" builtinId="53" customBuiltin="1"/>
    <cellStyle name="Título" xfId="42" builtinId="15" customBuiltin="1"/>
    <cellStyle name="Título 2" xfId="43" builtinId="17" customBuiltin="1"/>
    <cellStyle name="Título 3" xfId="44" builtinId="18" customBuiltin="1"/>
    <cellStyle name="Total" xfId="45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28575</xdr:rowOff>
    </xdr:from>
    <xdr:to>
      <xdr:col>1</xdr:col>
      <xdr:colOff>1724025</xdr:colOff>
      <xdr:row>2</xdr:row>
      <xdr:rowOff>219074</xdr:rowOff>
    </xdr:to>
    <xdr:pic>
      <xdr:nvPicPr>
        <xdr:cNvPr id="2" name="1 Imagen" descr="H:\ARCHIVOS  8-2-2021\NUEVA LINEA GRAFICA SAN JOSE DE OCOA\HOSPITAL PROVINCIAL SAN JOSÉ DE OCOA 1-1 (2)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"/>
          <a:ext cx="1762125" cy="5714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161925</xdr:rowOff>
    </xdr:from>
    <xdr:to>
      <xdr:col>1</xdr:col>
      <xdr:colOff>1638300</xdr:colOff>
      <xdr:row>3</xdr:row>
      <xdr:rowOff>161924</xdr:rowOff>
    </xdr:to>
    <xdr:pic>
      <xdr:nvPicPr>
        <xdr:cNvPr id="2" name="1 Imagen" descr="H:\ARCHIVOS  8-2-2021\NUEVA LINEA GRAFICA SAN JOSE DE OCOA\HOSPITAL PROVINCIAL SAN JOSÉ DE OCOA 1-1 (2)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61925"/>
          <a:ext cx="1762125" cy="5714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152400</xdr:rowOff>
    </xdr:from>
    <xdr:to>
      <xdr:col>2</xdr:col>
      <xdr:colOff>0</xdr:colOff>
      <xdr:row>3</xdr:row>
      <xdr:rowOff>152399</xdr:rowOff>
    </xdr:to>
    <xdr:pic>
      <xdr:nvPicPr>
        <xdr:cNvPr id="2" name="1 Imagen" descr="H:\ARCHIVOS  8-2-2021\NUEVA LINEA GRAFICA SAN JOSE DE OCOA\HOSPITAL PROVINCIAL SAN JOSÉ DE OCOA 1-1 (2)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52400"/>
          <a:ext cx="1762125" cy="5714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76200</xdr:rowOff>
    </xdr:from>
    <xdr:to>
      <xdr:col>0</xdr:col>
      <xdr:colOff>1851025</xdr:colOff>
      <xdr:row>3</xdr:row>
      <xdr:rowOff>76199</xdr:rowOff>
    </xdr:to>
    <xdr:pic>
      <xdr:nvPicPr>
        <xdr:cNvPr id="2" name="1 Imagen" descr="H:\ARCHIVOS  8-2-2021\NUEVA LINEA GRAFICA SAN JOSE DE OCOA\HOSPITAL PROVINCIAL SAN JOSÉ DE OCOA 1-1 (2)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00" y="76200"/>
          <a:ext cx="1762125" cy="5714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J61"/>
  <sheetViews>
    <sheetView topLeftCell="A7" workbookViewId="0">
      <selection activeCell="D29" sqref="D29"/>
    </sheetView>
  </sheetViews>
  <sheetFormatPr baseColWidth="10" defaultRowHeight="15" x14ac:dyDescent="0.25"/>
  <cols>
    <col min="1" max="1" width="2.42578125" customWidth="1"/>
    <col min="2" max="2" width="48.42578125" customWidth="1"/>
    <col min="3" max="3" width="16.28515625" customWidth="1"/>
    <col min="4" max="4" width="29.140625" customWidth="1"/>
    <col min="5" max="5" width="4.7109375" customWidth="1"/>
    <col min="7" max="7" width="19" customWidth="1"/>
    <col min="8" max="8" width="21.85546875" style="34" customWidth="1"/>
    <col min="9" max="10" width="15.140625" bestFit="1" customWidth="1"/>
  </cols>
  <sheetData>
    <row r="1" spans="2:10" s="45" customFormat="1" x14ac:dyDescent="0.25">
      <c r="H1" s="74"/>
    </row>
    <row r="2" spans="2:10" x14ac:dyDescent="0.25">
      <c r="B2" s="133"/>
      <c r="C2" s="133"/>
      <c r="D2" s="133"/>
      <c r="E2" s="133"/>
      <c r="H2" s="40"/>
    </row>
    <row r="3" spans="2:10" ht="18.75" x14ac:dyDescent="0.3">
      <c r="B3" s="134" t="s">
        <v>0</v>
      </c>
      <c r="C3" s="134"/>
      <c r="D3" s="134"/>
      <c r="E3" s="134"/>
      <c r="H3" s="40"/>
    </row>
    <row r="4" spans="2:10" s="45" customFormat="1" ht="18.75" x14ac:dyDescent="0.3">
      <c r="B4" s="134" t="s">
        <v>77</v>
      </c>
      <c r="C4" s="134"/>
      <c r="D4" s="134"/>
      <c r="E4" s="86"/>
      <c r="H4" s="74"/>
    </row>
    <row r="5" spans="2:10" ht="18.75" x14ac:dyDescent="0.3">
      <c r="B5" s="134" t="s">
        <v>112</v>
      </c>
      <c r="C5" s="134"/>
      <c r="D5" s="134"/>
      <c r="E5" s="134"/>
      <c r="H5" s="40"/>
    </row>
    <row r="6" spans="2:10" ht="18.75" x14ac:dyDescent="0.3">
      <c r="B6" s="134" t="s">
        <v>1</v>
      </c>
      <c r="C6" s="134"/>
      <c r="D6" s="134"/>
      <c r="E6" s="134"/>
      <c r="H6" s="30"/>
      <c r="I6" s="29"/>
    </row>
    <row r="7" spans="2:10" ht="18.75" x14ac:dyDescent="0.3">
      <c r="B7" s="86"/>
      <c r="C7" s="86"/>
      <c r="D7" s="86"/>
      <c r="E7" s="86"/>
      <c r="H7" s="30"/>
      <c r="I7" s="29"/>
    </row>
    <row r="8" spans="2:10" ht="18.75" x14ac:dyDescent="0.3">
      <c r="B8" s="87"/>
      <c r="C8" s="87"/>
      <c r="D8" s="88">
        <v>2026</v>
      </c>
      <c r="E8" s="86"/>
      <c r="H8" s="30"/>
      <c r="I8" s="29"/>
    </row>
    <row r="9" spans="2:10" ht="18.75" x14ac:dyDescent="0.3">
      <c r="B9" s="89" t="s">
        <v>2</v>
      </c>
      <c r="C9" s="89" t="s">
        <v>54</v>
      </c>
      <c r="D9" s="87"/>
      <c r="E9" s="90"/>
      <c r="H9" s="30"/>
      <c r="I9" s="28"/>
    </row>
    <row r="10" spans="2:10" ht="18.75" x14ac:dyDescent="0.3">
      <c r="B10" s="89" t="s">
        <v>3</v>
      </c>
      <c r="C10" s="87"/>
      <c r="D10" s="87"/>
      <c r="E10" s="90"/>
      <c r="H10" s="30"/>
      <c r="I10" s="28"/>
    </row>
    <row r="11" spans="2:10" s="45" customFormat="1" ht="18.75" x14ac:dyDescent="0.3">
      <c r="B11" s="87" t="s">
        <v>72</v>
      </c>
      <c r="C11" s="87">
        <v>1</v>
      </c>
      <c r="D11" s="91"/>
      <c r="E11" s="90"/>
      <c r="H11" s="74"/>
      <c r="I11" s="74"/>
    </row>
    <row r="12" spans="2:10" ht="18.75" x14ac:dyDescent="0.3">
      <c r="B12" s="87" t="s">
        <v>4</v>
      </c>
      <c r="C12" s="87">
        <v>2</v>
      </c>
      <c r="D12" s="125">
        <f>'ANEXO EST, DE RESULT. '!C48</f>
        <v>4051167.88</v>
      </c>
      <c r="E12" s="93"/>
      <c r="G12" s="39"/>
      <c r="H12" s="30"/>
      <c r="I12" s="28"/>
    </row>
    <row r="13" spans="2:10" ht="18.75" x14ac:dyDescent="0.3">
      <c r="B13" s="109" t="s">
        <v>73</v>
      </c>
      <c r="C13" s="87">
        <v>3</v>
      </c>
      <c r="D13" s="125">
        <v>2862478.35</v>
      </c>
      <c r="E13" s="93"/>
      <c r="G13" s="39"/>
      <c r="H13" s="30"/>
    </row>
    <row r="14" spans="2:10" ht="18.75" x14ac:dyDescent="0.3">
      <c r="B14" s="87" t="s">
        <v>5</v>
      </c>
      <c r="C14" s="87">
        <v>4</v>
      </c>
      <c r="D14" s="126"/>
      <c r="E14" s="93"/>
      <c r="G14" s="39"/>
      <c r="H14" s="30"/>
    </row>
    <row r="15" spans="2:10" ht="18.75" x14ac:dyDescent="0.3">
      <c r="B15" s="87" t="s">
        <v>6</v>
      </c>
      <c r="C15" s="87">
        <v>5</v>
      </c>
      <c r="D15" s="130">
        <f>'ANEXOS BCE. GRAL.'!D22</f>
        <v>2173511.5500000003</v>
      </c>
      <c r="E15" s="93"/>
      <c r="H15" s="30"/>
    </row>
    <row r="16" spans="2:10" ht="18.75" x14ac:dyDescent="0.3">
      <c r="B16" s="87" t="s">
        <v>7</v>
      </c>
      <c r="C16" s="87"/>
      <c r="D16" s="94"/>
      <c r="E16" s="93"/>
      <c r="H16" s="26"/>
      <c r="I16" s="31"/>
      <c r="J16" s="20"/>
    </row>
    <row r="17" spans="2:8" ht="18.75" x14ac:dyDescent="0.3">
      <c r="B17" s="89" t="s">
        <v>8</v>
      </c>
      <c r="C17" s="89"/>
      <c r="D17" s="95">
        <f>SUM(D11:D16)</f>
        <v>9087157.7800000012</v>
      </c>
      <c r="E17" s="93"/>
      <c r="H17" s="30"/>
    </row>
    <row r="18" spans="2:8" ht="18.75" x14ac:dyDescent="0.3">
      <c r="B18" s="89"/>
      <c r="C18" s="89"/>
      <c r="D18" s="96"/>
      <c r="E18" s="93"/>
      <c r="H18" s="30"/>
    </row>
    <row r="19" spans="2:8" ht="18.75" x14ac:dyDescent="0.3">
      <c r="B19" s="89" t="s">
        <v>9</v>
      </c>
      <c r="C19" s="89"/>
      <c r="D19" s="87"/>
      <c r="E19" s="93"/>
      <c r="H19" s="30"/>
    </row>
    <row r="20" spans="2:8" ht="18.75" x14ac:dyDescent="0.3">
      <c r="B20" s="87" t="s">
        <v>10</v>
      </c>
      <c r="C20" s="87"/>
      <c r="D20" s="97">
        <v>0</v>
      </c>
      <c r="E20" s="93"/>
      <c r="H20" s="26"/>
    </row>
    <row r="21" spans="2:8" ht="18.75" x14ac:dyDescent="0.3">
      <c r="B21" s="87" t="s">
        <v>11</v>
      </c>
      <c r="C21" s="87"/>
      <c r="D21" s="97">
        <v>0</v>
      </c>
      <c r="E21" s="93"/>
      <c r="H21" s="30"/>
    </row>
    <row r="22" spans="2:8" ht="18.75" x14ac:dyDescent="0.3">
      <c r="B22" s="87" t="s">
        <v>12</v>
      </c>
      <c r="C22" s="87"/>
      <c r="D22" s="98"/>
      <c r="E22" s="93"/>
      <c r="H22" s="30"/>
    </row>
    <row r="23" spans="2:8" ht="18.75" x14ac:dyDescent="0.3">
      <c r="B23" s="89" t="s">
        <v>13</v>
      </c>
      <c r="C23" s="89"/>
      <c r="D23" s="95">
        <v>0</v>
      </c>
      <c r="E23" s="93"/>
      <c r="H23" s="30"/>
    </row>
    <row r="24" spans="2:8" ht="18.75" x14ac:dyDescent="0.3">
      <c r="B24" s="89" t="s">
        <v>14</v>
      </c>
      <c r="C24" s="89"/>
      <c r="D24" s="95">
        <f>D17</f>
        <v>9087157.7800000012</v>
      </c>
      <c r="E24" s="93"/>
      <c r="H24" s="30"/>
    </row>
    <row r="25" spans="2:8" ht="18.75" x14ac:dyDescent="0.3">
      <c r="B25" s="89"/>
      <c r="C25" s="89"/>
      <c r="D25" s="52"/>
      <c r="E25" s="90"/>
      <c r="H25" s="26"/>
    </row>
    <row r="26" spans="2:8" ht="18.75" x14ac:dyDescent="0.3">
      <c r="B26" s="89" t="s">
        <v>15</v>
      </c>
      <c r="C26" s="89"/>
      <c r="D26" s="89"/>
      <c r="E26" s="90"/>
      <c r="H26" s="30"/>
    </row>
    <row r="27" spans="2:8" ht="18.75" x14ac:dyDescent="0.3">
      <c r="B27" s="99" t="s">
        <v>16</v>
      </c>
      <c r="C27" s="99"/>
      <c r="D27" s="89"/>
      <c r="E27" s="90"/>
      <c r="H27" s="30"/>
    </row>
    <row r="28" spans="2:8" ht="18.75" x14ac:dyDescent="0.3">
      <c r="B28" s="100" t="s">
        <v>17</v>
      </c>
      <c r="C28" s="87">
        <v>3</v>
      </c>
      <c r="D28" s="97">
        <f>'ANEXOS BCE. GRAL.'!G30</f>
        <v>0</v>
      </c>
      <c r="E28" s="101"/>
      <c r="G28" s="20"/>
      <c r="H28" s="33"/>
    </row>
    <row r="29" spans="2:8" ht="18.75" x14ac:dyDescent="0.3">
      <c r="B29" s="87" t="s">
        <v>18</v>
      </c>
      <c r="C29" s="87">
        <v>4</v>
      </c>
      <c r="D29" s="97">
        <v>3132476.06</v>
      </c>
      <c r="E29" s="93"/>
      <c r="H29" s="33"/>
    </row>
    <row r="30" spans="2:8" ht="18.75" x14ac:dyDescent="0.3">
      <c r="B30" s="87" t="s">
        <v>19</v>
      </c>
      <c r="C30" s="87">
        <v>5</v>
      </c>
      <c r="D30" s="97">
        <v>0</v>
      </c>
      <c r="E30" s="93"/>
      <c r="H30" s="33"/>
    </row>
    <row r="31" spans="2:8" ht="18.75" x14ac:dyDescent="0.3">
      <c r="B31" s="87" t="s">
        <v>20</v>
      </c>
      <c r="C31" s="87">
        <v>6</v>
      </c>
      <c r="D31" s="97">
        <v>0</v>
      </c>
      <c r="E31" s="93"/>
      <c r="H31" s="33"/>
    </row>
    <row r="32" spans="2:8" ht="18.75" x14ac:dyDescent="0.3">
      <c r="B32" s="87" t="s">
        <v>21</v>
      </c>
      <c r="C32" s="87"/>
      <c r="D32" s="97">
        <v>0</v>
      </c>
      <c r="E32" s="93"/>
      <c r="H32" s="27"/>
    </row>
    <row r="33" spans="2:10" ht="18.75" x14ac:dyDescent="0.3">
      <c r="B33" s="89" t="s">
        <v>22</v>
      </c>
      <c r="C33" s="89"/>
      <c r="D33" s="95">
        <f>SUM(D28:D32)</f>
        <v>3132476.06</v>
      </c>
      <c r="E33" s="102"/>
      <c r="G33" s="17"/>
      <c r="H33" s="27"/>
    </row>
    <row r="34" spans="2:10" ht="18.75" x14ac:dyDescent="0.3">
      <c r="B34" s="87"/>
      <c r="C34" s="87"/>
      <c r="D34" s="96"/>
      <c r="E34" s="93"/>
      <c r="H34" s="33"/>
    </row>
    <row r="35" spans="2:10" ht="18.75" x14ac:dyDescent="0.3">
      <c r="B35" s="99" t="s">
        <v>23</v>
      </c>
      <c r="C35" s="99"/>
      <c r="D35" s="97"/>
      <c r="E35" s="103"/>
      <c r="H35" s="33"/>
    </row>
    <row r="36" spans="2:10" ht="37.5" x14ac:dyDescent="0.3">
      <c r="B36" s="109" t="s">
        <v>61</v>
      </c>
      <c r="C36" s="87"/>
      <c r="D36" s="97">
        <v>0</v>
      </c>
      <c r="E36" s="103"/>
    </row>
    <row r="37" spans="2:10" ht="37.5" x14ac:dyDescent="0.3">
      <c r="B37" s="109" t="s">
        <v>62</v>
      </c>
      <c r="C37" s="87"/>
      <c r="D37" s="97">
        <v>0</v>
      </c>
      <c r="E37" s="103"/>
      <c r="H37" s="36"/>
      <c r="I37" s="37"/>
      <c r="J37" s="37"/>
    </row>
    <row r="38" spans="2:10" ht="37.5" x14ac:dyDescent="0.3">
      <c r="B38" s="109" t="s">
        <v>24</v>
      </c>
      <c r="C38" s="87"/>
      <c r="D38" s="97">
        <v>0</v>
      </c>
      <c r="E38" s="103"/>
      <c r="H38" s="38"/>
      <c r="I38" s="37"/>
      <c r="J38" s="36"/>
    </row>
    <row r="39" spans="2:10" ht="18.75" x14ac:dyDescent="0.3">
      <c r="B39" s="89" t="s">
        <v>25</v>
      </c>
      <c r="C39" s="89"/>
      <c r="D39" s="95">
        <v>0</v>
      </c>
      <c r="E39" s="104"/>
      <c r="H39" s="36"/>
      <c r="I39" s="37"/>
      <c r="J39" s="37"/>
    </row>
    <row r="40" spans="2:10" ht="18.75" x14ac:dyDescent="0.3">
      <c r="B40" s="89" t="s">
        <v>26</v>
      </c>
      <c r="C40" s="89"/>
      <c r="D40" s="95">
        <f>SUM(D36:D39)</f>
        <v>0</v>
      </c>
      <c r="E40" s="102"/>
      <c r="G40" s="75"/>
      <c r="H40" s="36"/>
      <c r="I40" s="37"/>
      <c r="J40" s="37"/>
    </row>
    <row r="41" spans="2:10" ht="18.75" x14ac:dyDescent="0.3">
      <c r="B41" s="89"/>
      <c r="C41" s="89"/>
      <c r="D41" s="105"/>
      <c r="E41" s="102"/>
      <c r="H41" s="36"/>
      <c r="I41" s="37"/>
      <c r="J41" s="37"/>
    </row>
    <row r="42" spans="2:10" ht="18.75" x14ac:dyDescent="0.3">
      <c r="B42" s="89" t="s">
        <v>27</v>
      </c>
      <c r="C42" s="89"/>
      <c r="D42" s="97"/>
      <c r="E42" s="93"/>
      <c r="H42" s="36"/>
      <c r="I42" s="37"/>
      <c r="J42" s="37"/>
    </row>
    <row r="43" spans="2:10" ht="18.75" x14ac:dyDescent="0.3">
      <c r="B43" s="109" t="s">
        <v>28</v>
      </c>
      <c r="C43" s="87"/>
      <c r="D43" s="97"/>
      <c r="E43" s="102"/>
      <c r="G43" s="75"/>
      <c r="H43" s="36"/>
      <c r="I43" s="37"/>
      <c r="J43" s="37"/>
    </row>
    <row r="44" spans="2:10" ht="37.5" x14ac:dyDescent="0.3">
      <c r="B44" s="109" t="s">
        <v>29</v>
      </c>
      <c r="C44" s="87"/>
      <c r="D44" s="92">
        <f>D33-D17</f>
        <v>-5954681.7200000007</v>
      </c>
      <c r="E44" s="102"/>
      <c r="H44" s="33"/>
    </row>
    <row r="45" spans="2:10" ht="18.75" x14ac:dyDescent="0.3">
      <c r="B45" s="109" t="s">
        <v>30</v>
      </c>
      <c r="C45" s="87"/>
      <c r="D45" s="106">
        <f>RESULTADOS!D36</f>
        <v>1877656.3299999996</v>
      </c>
      <c r="E45" s="102"/>
      <c r="G45" s="20"/>
      <c r="H45" s="33"/>
    </row>
    <row r="46" spans="2:10" ht="18.75" x14ac:dyDescent="0.3">
      <c r="B46" s="89" t="s">
        <v>31</v>
      </c>
      <c r="C46" s="89"/>
      <c r="D46" s="95">
        <f>D43+D45</f>
        <v>1877656.3299999996</v>
      </c>
      <c r="E46" s="102"/>
      <c r="G46" s="40"/>
      <c r="H46" s="33"/>
    </row>
    <row r="47" spans="2:10" ht="18.75" x14ac:dyDescent="0.3">
      <c r="B47" s="89" t="s">
        <v>32</v>
      </c>
      <c r="C47" s="89"/>
      <c r="D47" s="110">
        <f>D33-D44</f>
        <v>9087157.7800000012</v>
      </c>
      <c r="E47" s="102"/>
      <c r="G47" s="40"/>
      <c r="H47" s="33"/>
    </row>
    <row r="48" spans="2:10" ht="18" x14ac:dyDescent="0.25">
      <c r="B48" s="107"/>
      <c r="C48" s="107"/>
      <c r="D48" s="108"/>
      <c r="E48" s="108"/>
    </row>
    <row r="49" spans="2:8" x14ac:dyDescent="0.25">
      <c r="B49" s="9"/>
      <c r="C49" s="9"/>
      <c r="D49" s="2"/>
      <c r="E49" s="2"/>
    </row>
    <row r="50" spans="2:8" x14ac:dyDescent="0.25">
      <c r="B50" s="131"/>
      <c r="C50" s="131"/>
      <c r="D50" s="131"/>
      <c r="E50" s="131"/>
    </row>
    <row r="51" spans="2:8" x14ac:dyDescent="0.25">
      <c r="B51" s="131" t="s">
        <v>104</v>
      </c>
      <c r="C51" s="131"/>
      <c r="D51" s="131"/>
      <c r="E51" s="131"/>
    </row>
    <row r="52" spans="2:8" x14ac:dyDescent="0.25">
      <c r="B52" s="132" t="s">
        <v>74</v>
      </c>
      <c r="C52" s="132"/>
      <c r="D52" s="132"/>
      <c r="E52" s="4"/>
      <c r="H52" s="43"/>
    </row>
    <row r="53" spans="2:8" s="45" customFormat="1" x14ac:dyDescent="0.25">
      <c r="B53" s="128"/>
      <c r="C53" s="128"/>
      <c r="D53" s="128"/>
      <c r="E53" s="128"/>
      <c r="H53" s="74"/>
    </row>
    <row r="54" spans="2:8" x14ac:dyDescent="0.25">
      <c r="B54" s="5"/>
      <c r="C54" s="5"/>
      <c r="D54" s="7"/>
      <c r="E54" s="5"/>
    </row>
    <row r="55" spans="2:8" x14ac:dyDescent="0.25">
      <c r="B55" s="8" t="s">
        <v>78</v>
      </c>
      <c r="C55" s="4"/>
      <c r="D55" s="131" t="s">
        <v>79</v>
      </c>
      <c r="E55" s="131"/>
    </row>
    <row r="56" spans="2:8" ht="15.75" x14ac:dyDescent="0.25">
      <c r="B56" s="4" t="s">
        <v>75</v>
      </c>
      <c r="C56" s="6"/>
      <c r="D56" s="132" t="s">
        <v>80</v>
      </c>
      <c r="E56" s="132"/>
    </row>
    <row r="57" spans="2:8" ht="15.75" x14ac:dyDescent="0.25">
      <c r="B57" s="6"/>
      <c r="C57" s="6"/>
      <c r="D57" s="1"/>
      <c r="E57" s="1"/>
      <c r="H57" s="43"/>
    </row>
    <row r="58" spans="2:8" ht="15.75" x14ac:dyDescent="0.25">
      <c r="B58" s="6"/>
      <c r="C58" s="6"/>
      <c r="D58" s="1"/>
      <c r="E58" s="1"/>
      <c r="H58" s="43"/>
    </row>
    <row r="59" spans="2:8" x14ac:dyDescent="0.25">
      <c r="B59" s="135"/>
      <c r="C59" s="135"/>
      <c r="D59" s="135"/>
      <c r="E59" s="135"/>
      <c r="F59" s="135"/>
    </row>
    <row r="60" spans="2:8" x14ac:dyDescent="0.25">
      <c r="B60" s="131"/>
      <c r="C60" s="131"/>
      <c r="D60" s="131"/>
      <c r="E60" s="131"/>
      <c r="F60" s="4"/>
    </row>
    <row r="61" spans="2:8" x14ac:dyDescent="0.25">
      <c r="B61" s="132"/>
      <c r="C61" s="132"/>
      <c r="D61" s="132"/>
      <c r="E61" s="132"/>
      <c r="F61" s="4"/>
    </row>
  </sheetData>
  <mergeCells count="13">
    <mergeCell ref="B60:E60"/>
    <mergeCell ref="B61:E61"/>
    <mergeCell ref="B2:E2"/>
    <mergeCell ref="D55:E55"/>
    <mergeCell ref="B52:D52"/>
    <mergeCell ref="B3:E3"/>
    <mergeCell ref="B5:E5"/>
    <mergeCell ref="B4:D4"/>
    <mergeCell ref="B6:E6"/>
    <mergeCell ref="B50:E50"/>
    <mergeCell ref="B51:E51"/>
    <mergeCell ref="D56:E56"/>
    <mergeCell ref="B59:F59"/>
  </mergeCells>
  <phoneticPr fontId="11" type="noConversion"/>
  <pageMargins left="0.75" right="0.2" top="0.24" bottom="0.22" header="0.2" footer="0.2"/>
  <pageSetup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N56"/>
  <sheetViews>
    <sheetView topLeftCell="A4" workbookViewId="0">
      <selection activeCell="K23" sqref="K23"/>
    </sheetView>
  </sheetViews>
  <sheetFormatPr baseColWidth="10" defaultRowHeight="15" x14ac:dyDescent="0.25"/>
  <cols>
    <col min="1" max="1" width="5.28515625" customWidth="1"/>
    <col min="2" max="2" width="50.85546875" bestFit="1" customWidth="1"/>
    <col min="3" max="3" width="11.28515625" customWidth="1"/>
    <col min="4" max="4" width="20" bestFit="1" customWidth="1"/>
    <col min="5" max="5" width="3.28515625" customWidth="1"/>
    <col min="6" max="6" width="13.140625" bestFit="1" customWidth="1"/>
    <col min="7" max="7" width="18.42578125" bestFit="1" customWidth="1"/>
    <col min="8" max="8" width="15.140625" bestFit="1" customWidth="1"/>
    <col min="13" max="13" width="11.42578125" customWidth="1"/>
  </cols>
  <sheetData>
    <row r="1" spans="2:14" x14ac:dyDescent="0.25">
      <c r="B1" s="136"/>
      <c r="C1" s="136"/>
      <c r="D1" s="136"/>
      <c r="E1" s="136"/>
      <c r="F1" s="18"/>
      <c r="G1" s="18"/>
      <c r="H1" s="18"/>
      <c r="I1" s="18"/>
      <c r="J1" s="18"/>
      <c r="K1" s="18"/>
      <c r="L1" s="18"/>
      <c r="M1" s="18"/>
      <c r="N1" s="19"/>
    </row>
    <row r="2" spans="2:14" x14ac:dyDescent="0.25">
      <c r="B2" s="136"/>
      <c r="C2" s="136"/>
      <c r="D2" s="136"/>
      <c r="E2" s="136"/>
    </row>
    <row r="3" spans="2:14" x14ac:dyDescent="0.25">
      <c r="B3" s="10"/>
      <c r="C3" s="10"/>
      <c r="D3" s="10"/>
      <c r="E3" s="10"/>
    </row>
    <row r="4" spans="2:14" x14ac:dyDescent="0.25">
      <c r="B4" s="10"/>
      <c r="C4" s="10"/>
      <c r="D4" s="10"/>
      <c r="E4" s="10"/>
    </row>
    <row r="5" spans="2:14" x14ac:dyDescent="0.25">
      <c r="B5" s="10"/>
      <c r="C5" s="10"/>
      <c r="D5" s="10"/>
      <c r="E5" s="10"/>
    </row>
    <row r="6" spans="2:14" s="45" customFormat="1" x14ac:dyDescent="0.25">
      <c r="B6" s="136" t="s">
        <v>77</v>
      </c>
      <c r="C6" s="136"/>
      <c r="D6" s="136"/>
      <c r="E6" s="10"/>
    </row>
    <row r="7" spans="2:14" x14ac:dyDescent="0.25">
      <c r="B7" s="136" t="s">
        <v>33</v>
      </c>
      <c r="C7" s="136"/>
      <c r="D7" s="136"/>
      <c r="E7" s="136"/>
    </row>
    <row r="8" spans="2:14" x14ac:dyDescent="0.25">
      <c r="B8" s="136" t="s">
        <v>112</v>
      </c>
      <c r="C8" s="136"/>
      <c r="D8" s="136"/>
      <c r="E8" s="136"/>
    </row>
    <row r="9" spans="2:14" x14ac:dyDescent="0.25">
      <c r="B9" s="136" t="s">
        <v>1</v>
      </c>
      <c r="C9" s="136"/>
      <c r="D9" s="136"/>
      <c r="E9" s="136"/>
      <c r="G9" s="29"/>
    </row>
    <row r="10" spans="2:14" x14ac:dyDescent="0.25">
      <c r="B10" s="11"/>
      <c r="C10" s="11"/>
      <c r="D10" s="11"/>
      <c r="E10" s="11"/>
      <c r="G10" s="32"/>
    </row>
    <row r="11" spans="2:14" x14ac:dyDescent="0.25">
      <c r="B11" s="57"/>
      <c r="C11" s="58" t="s">
        <v>63</v>
      </c>
      <c r="D11" s="58">
        <v>2026</v>
      </c>
      <c r="E11" s="10"/>
      <c r="G11" s="29"/>
    </row>
    <row r="12" spans="2:14" x14ac:dyDescent="0.25">
      <c r="B12" s="57"/>
      <c r="C12" s="57"/>
      <c r="D12" s="59"/>
      <c r="E12" s="13"/>
      <c r="G12" s="34"/>
    </row>
    <row r="13" spans="2:14" x14ac:dyDescent="0.25">
      <c r="B13" s="60" t="s">
        <v>34</v>
      </c>
      <c r="C13" s="60"/>
      <c r="D13" s="61"/>
      <c r="E13" s="10"/>
      <c r="G13" s="30"/>
    </row>
    <row r="14" spans="2:14" x14ac:dyDescent="0.25">
      <c r="B14" s="60" t="s">
        <v>35</v>
      </c>
      <c r="C14" s="60"/>
      <c r="D14" s="59"/>
      <c r="E14" s="12"/>
      <c r="G14" s="30"/>
    </row>
    <row r="15" spans="2:14" x14ac:dyDescent="0.25">
      <c r="B15" s="115" t="s">
        <v>96</v>
      </c>
      <c r="C15" s="62">
        <v>1</v>
      </c>
      <c r="D15" s="122">
        <v>1790769.15</v>
      </c>
      <c r="E15" s="14"/>
      <c r="G15" s="30"/>
    </row>
    <row r="16" spans="2:14" x14ac:dyDescent="0.25">
      <c r="B16" s="115" t="s">
        <v>98</v>
      </c>
      <c r="C16" s="62">
        <v>2</v>
      </c>
      <c r="D16" s="63">
        <f>'ANEXO EST, DE RESULT. '!C31</f>
        <v>0</v>
      </c>
      <c r="E16" s="14"/>
      <c r="G16" s="26"/>
    </row>
    <row r="17" spans="2:8" x14ac:dyDescent="0.25">
      <c r="B17" s="62" t="s">
        <v>99</v>
      </c>
      <c r="C17" s="62">
        <v>3</v>
      </c>
      <c r="D17" s="63">
        <f>'ANEXO EST, DE RESULT. '!C14</f>
        <v>1366251.65</v>
      </c>
      <c r="E17" s="14"/>
      <c r="G17" s="120"/>
    </row>
    <row r="18" spans="2:8" s="45" customFormat="1" x14ac:dyDescent="0.25">
      <c r="B18" s="62" t="s">
        <v>100</v>
      </c>
      <c r="C18" s="62">
        <v>4</v>
      </c>
      <c r="D18" s="63">
        <f>'ANEXO EST, DE RESULT. '!C47</f>
        <v>855297.08000000007</v>
      </c>
      <c r="E18" s="14"/>
      <c r="G18" s="120"/>
    </row>
    <row r="19" spans="2:8" x14ac:dyDescent="0.25">
      <c r="B19" s="115" t="s">
        <v>67</v>
      </c>
      <c r="C19" s="62">
        <v>5</v>
      </c>
      <c r="D19" s="63">
        <f>'ANEXO EST, DE RESULT. '!C27</f>
        <v>38850</v>
      </c>
      <c r="E19" s="14"/>
      <c r="G19" s="23"/>
    </row>
    <row r="20" spans="2:8" x14ac:dyDescent="0.25">
      <c r="B20" s="57"/>
      <c r="C20" s="57"/>
      <c r="D20" s="59"/>
      <c r="E20" s="16"/>
      <c r="G20" s="29"/>
    </row>
    <row r="21" spans="2:8" x14ac:dyDescent="0.25">
      <c r="B21" s="60" t="s">
        <v>36</v>
      </c>
      <c r="C21" s="60"/>
      <c r="D21" s="61">
        <f>SUM(D15:D20)</f>
        <v>4051167.88</v>
      </c>
      <c r="E21" s="15"/>
      <c r="G21" s="29"/>
      <c r="H21" s="20"/>
    </row>
    <row r="22" spans="2:8" x14ac:dyDescent="0.25">
      <c r="B22" s="57"/>
      <c r="C22" s="57"/>
      <c r="D22" s="59"/>
      <c r="E22" s="12"/>
      <c r="G22" s="29"/>
    </row>
    <row r="23" spans="2:8" x14ac:dyDescent="0.25">
      <c r="B23" s="57"/>
      <c r="C23" s="57"/>
      <c r="D23" s="59"/>
      <c r="E23" s="12"/>
      <c r="G23" s="28"/>
    </row>
    <row r="24" spans="2:8" x14ac:dyDescent="0.25">
      <c r="B24" s="60" t="s">
        <v>37</v>
      </c>
      <c r="C24" s="60"/>
      <c r="D24" s="52"/>
      <c r="E24" s="12"/>
      <c r="G24" s="21"/>
    </row>
    <row r="25" spans="2:8" x14ac:dyDescent="0.25">
      <c r="B25" s="57" t="s">
        <v>46</v>
      </c>
      <c r="C25" s="57"/>
      <c r="D25" s="59">
        <v>115001.72</v>
      </c>
      <c r="E25" s="14"/>
      <c r="F25" s="42"/>
      <c r="G25" s="21"/>
      <c r="H25" s="41"/>
    </row>
    <row r="26" spans="2:8" x14ac:dyDescent="0.25">
      <c r="B26" s="57" t="s">
        <v>45</v>
      </c>
      <c r="C26" s="57"/>
      <c r="D26" s="59">
        <v>352075</v>
      </c>
      <c r="E26" s="14"/>
      <c r="F26" s="42"/>
      <c r="G26" s="20"/>
      <c r="H26" s="20"/>
    </row>
    <row r="27" spans="2:8" x14ac:dyDescent="0.25">
      <c r="B27" s="57" t="s">
        <v>44</v>
      </c>
      <c r="C27" s="57"/>
      <c r="D27" s="59">
        <v>1475909.61</v>
      </c>
      <c r="E27" s="14"/>
      <c r="F27" s="42"/>
      <c r="G27" s="20"/>
      <c r="H27" s="20"/>
    </row>
    <row r="28" spans="2:8" x14ac:dyDescent="0.25">
      <c r="B28" s="57" t="s">
        <v>43</v>
      </c>
      <c r="C28" s="57"/>
      <c r="D28" s="59"/>
      <c r="E28" s="14"/>
      <c r="F28" s="42"/>
    </row>
    <row r="29" spans="2:8" x14ac:dyDescent="0.25">
      <c r="B29" s="57" t="s">
        <v>42</v>
      </c>
      <c r="C29" s="57"/>
      <c r="D29" s="118">
        <v>226695.75</v>
      </c>
      <c r="E29" s="14"/>
      <c r="F29" s="42"/>
      <c r="G29" s="20"/>
      <c r="H29" s="20"/>
    </row>
    <row r="30" spans="2:8" s="45" customFormat="1" x14ac:dyDescent="0.25">
      <c r="B30" s="115" t="s">
        <v>93</v>
      </c>
      <c r="C30" s="57"/>
      <c r="D30" s="118">
        <v>3829.47</v>
      </c>
      <c r="E30" s="14"/>
      <c r="F30" s="74"/>
      <c r="G30" s="32"/>
      <c r="H30" s="32"/>
    </row>
    <row r="31" spans="2:8" x14ac:dyDescent="0.25">
      <c r="B31" s="60" t="s">
        <v>38</v>
      </c>
      <c r="C31" s="60"/>
      <c r="D31" s="61">
        <f>SUM(D25:D30)</f>
        <v>2173511.5500000003</v>
      </c>
      <c r="E31" s="15"/>
      <c r="H31" s="35"/>
    </row>
    <row r="32" spans="2:8" x14ac:dyDescent="0.25">
      <c r="B32" s="60"/>
      <c r="C32" s="60"/>
      <c r="D32" s="61"/>
      <c r="E32" s="15"/>
      <c r="F32" s="75"/>
      <c r="G32" s="17"/>
    </row>
    <row r="33" spans="2:7" x14ac:dyDescent="0.25">
      <c r="B33" s="60" t="s">
        <v>39</v>
      </c>
      <c r="C33" s="60"/>
      <c r="D33" s="61"/>
      <c r="E33" s="15"/>
      <c r="G33" s="21"/>
    </row>
    <row r="34" spans="2:7" x14ac:dyDescent="0.25">
      <c r="B34" s="57" t="s">
        <v>41</v>
      </c>
      <c r="C34" s="57"/>
      <c r="D34" s="64">
        <v>0</v>
      </c>
      <c r="E34" s="15"/>
      <c r="G34" s="21"/>
    </row>
    <row r="35" spans="2:7" x14ac:dyDescent="0.25">
      <c r="B35" s="57"/>
      <c r="C35" s="57"/>
      <c r="D35" s="59"/>
      <c r="E35" s="14"/>
    </row>
    <row r="36" spans="2:7" x14ac:dyDescent="0.25">
      <c r="B36" s="84" t="s">
        <v>40</v>
      </c>
      <c r="C36" s="84"/>
      <c r="D36" s="117">
        <f>+D21-D31</f>
        <v>1877656.3299999996</v>
      </c>
      <c r="E36" s="15"/>
    </row>
    <row r="37" spans="2:7" x14ac:dyDescent="0.25">
      <c r="B37" s="62"/>
      <c r="C37" s="62"/>
      <c r="D37" s="49"/>
      <c r="E37" s="2"/>
      <c r="G37" s="24"/>
    </row>
    <row r="38" spans="2:7" x14ac:dyDescent="0.25">
      <c r="B38" s="62"/>
      <c r="C38" s="62"/>
      <c r="D38" s="65"/>
      <c r="E38" s="1"/>
      <c r="G38" s="24"/>
    </row>
    <row r="39" spans="2:7" x14ac:dyDescent="0.25">
      <c r="B39" s="131"/>
      <c r="C39" s="131"/>
      <c r="D39" s="131"/>
      <c r="E39" s="131"/>
      <c r="G39" s="24"/>
    </row>
    <row r="40" spans="2:7" s="45" customFormat="1" x14ac:dyDescent="0.25">
      <c r="B40" s="112"/>
      <c r="C40" s="112"/>
      <c r="D40" s="112"/>
      <c r="E40" s="112"/>
      <c r="G40" s="74"/>
    </row>
    <row r="41" spans="2:7" s="45" customFormat="1" x14ac:dyDescent="0.25">
      <c r="B41" s="112"/>
      <c r="C41" s="112"/>
      <c r="D41" s="112"/>
      <c r="E41" s="112"/>
      <c r="G41" s="74"/>
    </row>
    <row r="42" spans="2:7" s="45" customFormat="1" x14ac:dyDescent="0.25">
      <c r="B42" s="112"/>
      <c r="C42" s="112"/>
      <c r="D42" s="112"/>
      <c r="E42" s="112"/>
      <c r="G42" s="74"/>
    </row>
    <row r="43" spans="2:7" x14ac:dyDescent="0.25">
      <c r="B43" s="131" t="s">
        <v>104</v>
      </c>
      <c r="C43" s="131"/>
      <c r="D43" s="131"/>
      <c r="E43" s="131"/>
      <c r="F43" s="45"/>
      <c r="G43" s="24"/>
    </row>
    <row r="44" spans="2:7" x14ac:dyDescent="0.25">
      <c r="B44" s="132" t="s">
        <v>74</v>
      </c>
      <c r="C44" s="132"/>
      <c r="D44" s="132"/>
      <c r="E44" s="4"/>
      <c r="F44" s="45"/>
    </row>
    <row r="45" spans="2:7" x14ac:dyDescent="0.25">
      <c r="B45" s="4"/>
      <c r="C45" s="4"/>
      <c r="D45" s="1"/>
      <c r="E45" s="1"/>
      <c r="F45" s="45"/>
    </row>
    <row r="46" spans="2:7" x14ac:dyDescent="0.25">
      <c r="B46" s="5"/>
      <c r="C46" s="5"/>
      <c r="D46" s="7"/>
      <c r="E46" s="5"/>
      <c r="F46" s="45"/>
    </row>
    <row r="47" spans="2:7" x14ac:dyDescent="0.25">
      <c r="B47" s="8" t="s">
        <v>78</v>
      </c>
      <c r="C47" s="131" t="s">
        <v>79</v>
      </c>
      <c r="D47" s="131"/>
      <c r="E47" s="131"/>
      <c r="F47" s="45"/>
    </row>
    <row r="48" spans="2:7" x14ac:dyDescent="0.25">
      <c r="B48" s="4" t="s">
        <v>75</v>
      </c>
      <c r="C48" s="132" t="s">
        <v>80</v>
      </c>
      <c r="D48" s="132"/>
      <c r="E48" s="132"/>
      <c r="F48" s="45"/>
    </row>
    <row r="49" spans="2:7" ht="15.75" x14ac:dyDescent="0.25">
      <c r="B49" s="6"/>
      <c r="C49" s="6"/>
      <c r="D49" s="1"/>
      <c r="E49" s="1"/>
      <c r="F49" s="45"/>
    </row>
    <row r="50" spans="2:7" ht="15.75" x14ac:dyDescent="0.25">
      <c r="B50" s="6"/>
      <c r="C50" s="6"/>
      <c r="D50" s="1"/>
      <c r="E50" s="1"/>
      <c r="F50" s="45"/>
    </row>
    <row r="51" spans="2:7" x14ac:dyDescent="0.25">
      <c r="B51" s="135"/>
      <c r="C51" s="135"/>
      <c r="D51" s="135"/>
      <c r="E51" s="135"/>
      <c r="F51" s="135"/>
    </row>
    <row r="52" spans="2:7" x14ac:dyDescent="0.25">
      <c r="B52" s="135"/>
      <c r="C52" s="135"/>
      <c r="D52" s="135"/>
      <c r="E52" s="135"/>
      <c r="F52" s="135"/>
      <c r="G52" s="135"/>
    </row>
    <row r="53" spans="2:7" x14ac:dyDescent="0.25">
      <c r="B53" s="131"/>
      <c r="C53" s="131"/>
      <c r="D53" s="131"/>
      <c r="E53" s="131"/>
      <c r="F53" s="131"/>
      <c r="G53" s="4"/>
    </row>
    <row r="54" spans="2:7" x14ac:dyDescent="0.25">
      <c r="B54" s="132"/>
      <c r="C54" s="132"/>
      <c r="D54" s="132"/>
      <c r="E54" s="132"/>
      <c r="F54" s="132"/>
      <c r="G54" s="4"/>
    </row>
    <row r="55" spans="2:7" x14ac:dyDescent="0.25">
      <c r="G55" s="25"/>
    </row>
    <row r="56" spans="2:7" x14ac:dyDescent="0.25">
      <c r="G56" s="22"/>
    </row>
  </sheetData>
  <mergeCells count="15">
    <mergeCell ref="B51:F51"/>
    <mergeCell ref="B52:G52"/>
    <mergeCell ref="B53:F53"/>
    <mergeCell ref="B54:F54"/>
    <mergeCell ref="B9:E9"/>
    <mergeCell ref="B39:E39"/>
    <mergeCell ref="C47:E47"/>
    <mergeCell ref="C48:E48"/>
    <mergeCell ref="B43:E43"/>
    <mergeCell ref="B44:D44"/>
    <mergeCell ref="B1:E1"/>
    <mergeCell ref="B2:E2"/>
    <mergeCell ref="B7:E7"/>
    <mergeCell ref="B8:E8"/>
    <mergeCell ref="B6:D6"/>
  </mergeCells>
  <phoneticPr fontId="11" type="noConversion"/>
  <pageMargins left="0.63" right="0.2" top="0.31" bottom="0.27" header="0.26" footer="0.22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8"/>
  <sheetViews>
    <sheetView topLeftCell="A19" workbookViewId="0">
      <selection activeCell="C33" sqref="C33"/>
    </sheetView>
  </sheetViews>
  <sheetFormatPr baseColWidth="10" defaultRowHeight="15" x14ac:dyDescent="0.25"/>
  <cols>
    <col min="1" max="1" width="2.5703125" customWidth="1"/>
    <col min="2" max="2" width="26.85546875" customWidth="1"/>
    <col min="3" max="3" width="17.85546875" customWidth="1"/>
    <col min="4" max="4" width="16.5703125" customWidth="1"/>
    <col min="5" max="5" width="16.5703125" style="45" customWidth="1"/>
    <col min="6" max="6" width="15" style="45" customWidth="1"/>
    <col min="7" max="7" width="15.42578125" customWidth="1"/>
  </cols>
  <sheetData>
    <row r="1" spans="2:7" x14ac:dyDescent="0.25">
      <c r="B1" s="3"/>
      <c r="C1" s="3"/>
      <c r="D1" s="3"/>
      <c r="E1" s="3"/>
      <c r="F1" s="3"/>
      <c r="G1" s="3"/>
    </row>
    <row r="2" spans="2:7" x14ac:dyDescent="0.25">
      <c r="B2" s="3"/>
      <c r="C2" s="3"/>
      <c r="D2" s="3"/>
      <c r="E2" s="3"/>
      <c r="F2" s="3"/>
      <c r="G2" s="3"/>
    </row>
    <row r="3" spans="2:7" x14ac:dyDescent="0.25">
      <c r="B3" s="133"/>
      <c r="C3" s="133"/>
      <c r="D3" s="133"/>
      <c r="E3" s="133"/>
      <c r="F3" s="133"/>
      <c r="G3" s="133"/>
    </row>
    <row r="4" spans="2:7" s="45" customFormat="1" x14ac:dyDescent="0.25">
      <c r="B4" s="3"/>
      <c r="C4" s="3"/>
      <c r="D4" s="3" t="s">
        <v>77</v>
      </c>
      <c r="E4" s="3"/>
      <c r="F4" s="3"/>
      <c r="G4" s="3"/>
    </row>
    <row r="5" spans="2:7" x14ac:dyDescent="0.25">
      <c r="B5" s="133" t="s">
        <v>70</v>
      </c>
      <c r="C5" s="133"/>
      <c r="D5" s="133"/>
      <c r="E5" s="133"/>
      <c r="F5" s="133"/>
      <c r="G5" s="133"/>
    </row>
    <row r="6" spans="2:7" x14ac:dyDescent="0.25">
      <c r="B6" s="133" t="s">
        <v>112</v>
      </c>
      <c r="C6" s="133"/>
      <c r="D6" s="133"/>
      <c r="E6" s="133"/>
      <c r="F6" s="133"/>
      <c r="G6" s="133"/>
    </row>
    <row r="7" spans="2:7" x14ac:dyDescent="0.25">
      <c r="B7" s="133" t="s">
        <v>1</v>
      </c>
      <c r="C7" s="133"/>
      <c r="D7" s="133"/>
      <c r="E7" s="133"/>
      <c r="F7" s="133"/>
      <c r="G7" s="133"/>
    </row>
    <row r="8" spans="2:7" x14ac:dyDescent="0.25">
      <c r="B8" s="53" t="s">
        <v>47</v>
      </c>
      <c r="C8" s="52"/>
      <c r="D8" s="52"/>
      <c r="E8" s="52"/>
      <c r="F8" s="52"/>
      <c r="G8" s="52"/>
    </row>
    <row r="9" spans="2:7" x14ac:dyDescent="0.25">
      <c r="B9" s="53" t="s">
        <v>48</v>
      </c>
      <c r="C9" s="52"/>
      <c r="D9" s="52"/>
      <c r="E9" s="79"/>
      <c r="F9" s="79"/>
      <c r="G9" s="52"/>
    </row>
    <row r="10" spans="2:7" x14ac:dyDescent="0.25">
      <c r="B10" s="54" t="s">
        <v>50</v>
      </c>
      <c r="C10" s="54" t="s">
        <v>49</v>
      </c>
      <c r="D10" s="54" t="s">
        <v>52</v>
      </c>
      <c r="E10" s="80"/>
      <c r="F10" s="80"/>
      <c r="G10" s="52"/>
    </row>
    <row r="11" spans="2:7" x14ac:dyDescent="0.25">
      <c r="B11" s="52" t="s">
        <v>101</v>
      </c>
      <c r="C11" s="113" t="s">
        <v>81</v>
      </c>
      <c r="D11" s="122">
        <v>1790769.15</v>
      </c>
      <c r="E11" s="81"/>
      <c r="F11" s="81"/>
      <c r="G11" s="52"/>
    </row>
    <row r="12" spans="2:7" x14ac:dyDescent="0.25">
      <c r="B12" s="52" t="s">
        <v>51</v>
      </c>
      <c r="C12" s="113" t="s">
        <v>82</v>
      </c>
      <c r="D12" s="85">
        <v>0</v>
      </c>
      <c r="E12" s="81"/>
      <c r="F12" s="81"/>
      <c r="G12" s="52"/>
    </row>
    <row r="13" spans="2:7" x14ac:dyDescent="0.25">
      <c r="B13" s="70" t="s">
        <v>94</v>
      </c>
      <c r="C13" s="52"/>
      <c r="D13" s="73">
        <f>SUM(D11:D12)</f>
        <v>1790769.15</v>
      </c>
      <c r="E13" s="82"/>
      <c r="F13" s="82"/>
      <c r="G13" s="52"/>
    </row>
    <row r="14" spans="2:7" x14ac:dyDescent="0.25">
      <c r="B14" s="52"/>
      <c r="C14" s="52"/>
      <c r="D14" s="66"/>
      <c r="E14" s="66"/>
      <c r="F14" s="66"/>
      <c r="G14" s="52"/>
    </row>
    <row r="15" spans="2:7" x14ac:dyDescent="0.25">
      <c r="B15" s="67" t="s">
        <v>53</v>
      </c>
      <c r="C15" s="52"/>
      <c r="D15" s="66"/>
      <c r="E15" s="66"/>
      <c r="F15" s="66"/>
      <c r="G15" s="52"/>
    </row>
    <row r="16" spans="2:7" x14ac:dyDescent="0.25">
      <c r="B16" s="53" t="s">
        <v>71</v>
      </c>
      <c r="C16" s="52"/>
      <c r="D16" s="52"/>
      <c r="E16" s="52"/>
      <c r="F16" s="52"/>
      <c r="G16" s="52"/>
    </row>
    <row r="17" spans="2:8" x14ac:dyDescent="0.25">
      <c r="B17" s="52" t="s">
        <v>83</v>
      </c>
      <c r="C17" s="52"/>
      <c r="D17" s="111">
        <v>82813.8</v>
      </c>
      <c r="E17" s="77"/>
      <c r="F17" s="77"/>
      <c r="G17" s="52"/>
    </row>
    <row r="18" spans="2:8" s="45" customFormat="1" x14ac:dyDescent="0.25">
      <c r="B18" s="52" t="s">
        <v>84</v>
      </c>
      <c r="C18" s="52"/>
      <c r="D18" s="111">
        <v>622481.53</v>
      </c>
      <c r="E18" s="77"/>
      <c r="F18" s="77"/>
      <c r="G18" s="52"/>
    </row>
    <row r="19" spans="2:8" s="45" customFormat="1" x14ac:dyDescent="0.25">
      <c r="B19" s="52" t="s">
        <v>85</v>
      </c>
      <c r="C19" s="52"/>
      <c r="D19" s="111">
        <v>59680</v>
      </c>
      <c r="E19" s="77"/>
      <c r="F19" s="77"/>
      <c r="G19" s="52"/>
    </row>
    <row r="20" spans="2:8" s="45" customFormat="1" x14ac:dyDescent="0.25">
      <c r="B20" s="52" t="s">
        <v>86</v>
      </c>
      <c r="C20" s="52"/>
      <c r="D20" s="111">
        <v>517149.83</v>
      </c>
      <c r="E20" s="77"/>
      <c r="F20" s="77"/>
      <c r="G20" s="52"/>
    </row>
    <row r="21" spans="2:8" s="45" customFormat="1" x14ac:dyDescent="0.25">
      <c r="B21" s="52" t="s">
        <v>87</v>
      </c>
      <c r="C21" s="52"/>
      <c r="D21" s="111">
        <v>891386.39</v>
      </c>
      <c r="E21" s="77"/>
      <c r="F21" s="77"/>
      <c r="G21" s="52"/>
    </row>
    <row r="22" spans="2:8" x14ac:dyDescent="0.25">
      <c r="B22" s="70" t="s">
        <v>59</v>
      </c>
      <c r="C22" s="52"/>
      <c r="D22" s="119">
        <f>SUM(D17:D21)</f>
        <v>2173511.5500000003</v>
      </c>
      <c r="E22" s="68"/>
      <c r="F22" s="68"/>
      <c r="G22" s="52"/>
    </row>
    <row r="23" spans="2:8" x14ac:dyDescent="0.25">
      <c r="B23" s="52"/>
      <c r="C23" s="52"/>
      <c r="D23" s="52"/>
      <c r="E23" s="52"/>
      <c r="F23" s="52"/>
      <c r="G23" s="52"/>
      <c r="H23" s="44"/>
    </row>
    <row r="24" spans="2:8" x14ac:dyDescent="0.25">
      <c r="B24" s="53" t="s">
        <v>55</v>
      </c>
      <c r="C24" s="52"/>
      <c r="D24" s="52"/>
      <c r="E24" s="52"/>
      <c r="F24" s="52"/>
      <c r="G24" s="52"/>
    </row>
    <row r="25" spans="2:8" ht="30" x14ac:dyDescent="0.25">
      <c r="B25" s="69" t="s">
        <v>57</v>
      </c>
      <c r="C25" s="52"/>
      <c r="D25" s="52"/>
      <c r="E25" s="52"/>
      <c r="F25" s="52"/>
      <c r="G25" s="52"/>
    </row>
    <row r="26" spans="2:8" x14ac:dyDescent="0.25">
      <c r="B26" s="69" t="s">
        <v>58</v>
      </c>
      <c r="C26" s="70"/>
      <c r="D26" s="78"/>
      <c r="E26" s="78"/>
      <c r="F26" s="78"/>
      <c r="G26" s="70" t="s">
        <v>59</v>
      </c>
    </row>
    <row r="27" spans="2:8" x14ac:dyDescent="0.25">
      <c r="B27" s="52" t="s">
        <v>101</v>
      </c>
      <c r="C27" s="50"/>
      <c r="D27" s="50"/>
      <c r="E27" s="50"/>
      <c r="F27" s="50"/>
      <c r="G27" s="50"/>
    </row>
    <row r="28" spans="2:8" x14ac:dyDescent="0.25">
      <c r="B28" s="52"/>
      <c r="C28" s="71"/>
      <c r="D28" s="71"/>
      <c r="E28" s="71"/>
      <c r="F28" s="71"/>
      <c r="G28" s="50"/>
    </row>
    <row r="29" spans="2:8" x14ac:dyDescent="0.25">
      <c r="B29" s="52"/>
      <c r="C29" s="111"/>
      <c r="D29" s="111"/>
      <c r="E29" s="52"/>
      <c r="F29" s="52"/>
      <c r="G29" s="72"/>
    </row>
    <row r="30" spans="2:8" x14ac:dyDescent="0.25">
      <c r="B30" s="52"/>
      <c r="C30" s="52"/>
      <c r="D30" s="52"/>
      <c r="E30" s="52"/>
      <c r="F30" s="52"/>
      <c r="G30" s="73">
        <f>C27+C29+D27+D29+E27+E28</f>
        <v>0</v>
      </c>
    </row>
    <row r="31" spans="2:8" x14ac:dyDescent="0.25">
      <c r="B31" s="52"/>
      <c r="C31" s="52"/>
      <c r="D31" s="52"/>
      <c r="E31" s="52"/>
      <c r="F31" s="52"/>
      <c r="G31" s="52"/>
    </row>
    <row r="32" spans="2:8" x14ac:dyDescent="0.25">
      <c r="B32" s="53" t="s">
        <v>56</v>
      </c>
      <c r="C32" s="52"/>
      <c r="D32" s="52"/>
      <c r="E32" s="52"/>
      <c r="F32" s="52"/>
      <c r="G32" s="52"/>
    </row>
    <row r="33" spans="2:8" x14ac:dyDescent="0.25">
      <c r="B33" s="47" t="s">
        <v>18</v>
      </c>
      <c r="C33" s="73">
        <v>3132476.06</v>
      </c>
      <c r="D33" s="116"/>
      <c r="E33" s="70"/>
      <c r="F33" s="70"/>
      <c r="G33" s="73"/>
    </row>
    <row r="34" spans="2:8" x14ac:dyDescent="0.25">
      <c r="B34" s="48"/>
      <c r="C34" s="111"/>
      <c r="D34" s="52"/>
      <c r="E34" s="52"/>
      <c r="F34" s="52"/>
      <c r="G34" s="52"/>
    </row>
    <row r="35" spans="2:8" x14ac:dyDescent="0.25">
      <c r="B35" s="48"/>
      <c r="C35" s="50"/>
      <c r="D35" s="52"/>
      <c r="E35" s="52"/>
      <c r="F35" s="52"/>
      <c r="G35" s="52"/>
    </row>
    <row r="36" spans="2:8" x14ac:dyDescent="0.25">
      <c r="B36" s="48"/>
      <c r="C36" s="50"/>
      <c r="D36" s="52"/>
      <c r="E36" s="52"/>
      <c r="F36" s="52"/>
      <c r="G36" s="72"/>
    </row>
    <row r="37" spans="2:8" x14ac:dyDescent="0.25">
      <c r="B37" s="47" t="s">
        <v>60</v>
      </c>
      <c r="C37" s="73">
        <f>SUM(C34:C36)</f>
        <v>0</v>
      </c>
      <c r="D37" s="52"/>
      <c r="E37" s="52"/>
      <c r="F37" s="52"/>
      <c r="G37" s="52"/>
    </row>
    <row r="38" spans="2:8" x14ac:dyDescent="0.25">
      <c r="B38" s="47"/>
      <c r="C38" s="73"/>
      <c r="D38" s="52"/>
      <c r="E38" s="52"/>
      <c r="F38" s="52"/>
      <c r="G38" s="52"/>
    </row>
    <row r="39" spans="2:8" x14ac:dyDescent="0.25">
      <c r="B39" s="47"/>
      <c r="C39" s="73"/>
      <c r="D39" s="52"/>
      <c r="E39" s="52"/>
      <c r="F39" s="52"/>
      <c r="G39" s="52"/>
    </row>
    <row r="40" spans="2:8" x14ac:dyDescent="0.25">
      <c r="B40" s="52"/>
      <c r="C40" s="52"/>
      <c r="D40" s="52"/>
      <c r="E40" s="52"/>
      <c r="F40" s="52"/>
      <c r="G40" s="52"/>
    </row>
    <row r="41" spans="2:8" x14ac:dyDescent="0.25">
      <c r="B41" s="45"/>
      <c r="C41" s="45"/>
      <c r="D41" s="45"/>
      <c r="G41" s="45"/>
    </row>
    <row r="42" spans="2:8" s="45" customFormat="1" x14ac:dyDescent="0.25"/>
    <row r="43" spans="2:8" s="45" customFormat="1" x14ac:dyDescent="0.25"/>
    <row r="44" spans="2:8" x14ac:dyDescent="0.25">
      <c r="D44" s="74"/>
      <c r="E44" s="74"/>
      <c r="F44" s="74"/>
    </row>
    <row r="45" spans="2:8" x14ac:dyDescent="0.25">
      <c r="C45" s="132" t="s">
        <v>104</v>
      </c>
      <c r="D45" s="132"/>
      <c r="E45" s="132"/>
    </row>
    <row r="46" spans="2:8" x14ac:dyDescent="0.25">
      <c r="C46" s="131" t="s">
        <v>74</v>
      </c>
      <c r="D46" s="131"/>
      <c r="E46" s="131"/>
    </row>
    <row r="48" spans="2:8" x14ac:dyDescent="0.25">
      <c r="B48" s="132"/>
      <c r="C48" s="132"/>
      <c r="D48" s="132"/>
      <c r="E48" s="132"/>
      <c r="F48" s="132"/>
      <c r="G48" s="132"/>
      <c r="H48" s="132"/>
    </row>
    <row r="49" spans="2:9" x14ac:dyDescent="0.25">
      <c r="B49" s="4" t="s">
        <v>78</v>
      </c>
      <c r="C49" s="4"/>
      <c r="D49" s="4"/>
      <c r="E49" s="4"/>
      <c r="F49" s="4" t="s">
        <v>79</v>
      </c>
      <c r="G49" s="1"/>
      <c r="H49" s="1"/>
    </row>
    <row r="50" spans="2:9" x14ac:dyDescent="0.25">
      <c r="B50" s="8" t="s">
        <v>75</v>
      </c>
      <c r="C50" s="8"/>
      <c r="D50" s="8"/>
      <c r="E50" s="8"/>
      <c r="F50" s="8" t="s">
        <v>80</v>
      </c>
      <c r="G50" s="131"/>
      <c r="H50" s="131"/>
    </row>
    <row r="51" spans="2:9" x14ac:dyDescent="0.25">
      <c r="B51" s="5"/>
      <c r="C51" s="5"/>
      <c r="D51" s="5"/>
      <c r="E51" s="5"/>
      <c r="F51" s="5"/>
      <c r="G51" s="7"/>
      <c r="H51" s="5"/>
    </row>
    <row r="52" spans="2:9" x14ac:dyDescent="0.25">
      <c r="B52" s="8"/>
      <c r="C52" s="8"/>
      <c r="D52" s="131"/>
      <c r="E52" s="131"/>
      <c r="F52" s="131"/>
      <c r="G52" s="131"/>
      <c r="H52" s="131"/>
    </row>
    <row r="53" spans="2:9" x14ac:dyDescent="0.25">
      <c r="B53" s="4"/>
      <c r="C53" s="4"/>
      <c r="D53" s="132"/>
      <c r="E53" s="132"/>
      <c r="F53" s="132"/>
      <c r="G53" s="132"/>
      <c r="H53" s="132"/>
    </row>
    <row r="54" spans="2:9" ht="15.75" x14ac:dyDescent="0.25">
      <c r="B54" s="6"/>
      <c r="C54" s="6"/>
      <c r="D54" s="6"/>
      <c r="E54" s="6"/>
      <c r="F54" s="6"/>
      <c r="G54" s="1"/>
      <c r="H54" s="1"/>
    </row>
    <row r="55" spans="2:9" ht="15.75" x14ac:dyDescent="0.25">
      <c r="B55" s="6"/>
      <c r="C55" s="6"/>
      <c r="D55" s="6"/>
      <c r="E55" s="6"/>
      <c r="F55" s="6"/>
      <c r="G55" s="1"/>
      <c r="H55" s="1"/>
    </row>
    <row r="56" spans="2:9" x14ac:dyDescent="0.25">
      <c r="B56" s="135"/>
      <c r="C56" s="135"/>
      <c r="D56" s="135"/>
      <c r="E56" s="135"/>
      <c r="F56" s="135"/>
      <c r="G56" s="135"/>
      <c r="H56" s="135"/>
      <c r="I56" s="135"/>
    </row>
    <row r="57" spans="2:9" x14ac:dyDescent="0.25">
      <c r="B57" s="131"/>
      <c r="C57" s="131"/>
      <c r="D57" s="131"/>
      <c r="E57" s="131"/>
      <c r="F57" s="131"/>
      <c r="G57" s="131"/>
      <c r="H57" s="131"/>
      <c r="I57" s="4"/>
    </row>
    <row r="58" spans="2:9" x14ac:dyDescent="0.25">
      <c r="B58" s="132"/>
      <c r="C58" s="132"/>
      <c r="D58" s="132"/>
      <c r="E58" s="132"/>
      <c r="F58" s="132"/>
      <c r="G58" s="132"/>
      <c r="H58" s="132"/>
      <c r="I58" s="4"/>
    </row>
  </sheetData>
  <mergeCells count="13">
    <mergeCell ref="B58:H58"/>
    <mergeCell ref="B48:H48"/>
    <mergeCell ref="G50:H50"/>
    <mergeCell ref="D52:H52"/>
    <mergeCell ref="D53:H53"/>
    <mergeCell ref="B56:I56"/>
    <mergeCell ref="B57:H57"/>
    <mergeCell ref="C46:E46"/>
    <mergeCell ref="C45:E45"/>
    <mergeCell ref="B3:G3"/>
    <mergeCell ref="B5:G5"/>
    <mergeCell ref="B6:G6"/>
    <mergeCell ref="B7:G7"/>
  </mergeCells>
  <pageMargins left="0.7" right="0.7" top="0.5" bottom="1.05" header="0.21" footer="0.2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topLeftCell="A22" zoomScaleNormal="100" workbookViewId="0">
      <selection activeCell="H11" sqref="H11"/>
    </sheetView>
  </sheetViews>
  <sheetFormatPr baseColWidth="10" defaultRowHeight="15" x14ac:dyDescent="0.25"/>
  <cols>
    <col min="1" max="1" width="39.7109375" customWidth="1"/>
    <col min="2" max="2" width="25.85546875" customWidth="1"/>
    <col min="3" max="3" width="17.42578125" customWidth="1"/>
  </cols>
  <sheetData>
    <row r="1" spans="1:4" x14ac:dyDescent="0.25">
      <c r="A1" s="11"/>
      <c r="B1" s="11"/>
      <c r="C1" s="11"/>
      <c r="D1" s="10"/>
    </row>
    <row r="2" spans="1:4" x14ac:dyDescent="0.25">
      <c r="A2" s="11"/>
      <c r="B2" s="11"/>
      <c r="C2" s="11"/>
      <c r="D2" s="10"/>
    </row>
    <row r="3" spans="1:4" x14ac:dyDescent="0.25">
      <c r="A3" s="11"/>
      <c r="B3" s="11"/>
      <c r="C3" s="11"/>
      <c r="D3" s="10"/>
    </row>
    <row r="4" spans="1:4" s="45" customFormat="1" x14ac:dyDescent="0.25">
      <c r="A4" s="136" t="s">
        <v>77</v>
      </c>
      <c r="B4" s="136"/>
      <c r="C4" s="136"/>
      <c r="D4" s="136"/>
    </row>
    <row r="5" spans="1:4" x14ac:dyDescent="0.25">
      <c r="A5" s="136" t="s">
        <v>69</v>
      </c>
      <c r="B5" s="136"/>
      <c r="C5" s="136"/>
      <c r="D5" s="136"/>
    </row>
    <row r="6" spans="1:4" x14ac:dyDescent="0.25">
      <c r="A6" s="136" t="s">
        <v>112</v>
      </c>
      <c r="B6" s="136"/>
      <c r="C6" s="136"/>
      <c r="D6" s="136"/>
    </row>
    <row r="7" spans="1:4" x14ac:dyDescent="0.25">
      <c r="A7" s="136" t="s">
        <v>1</v>
      </c>
      <c r="B7" s="136"/>
      <c r="C7" s="136"/>
      <c r="D7" s="136"/>
    </row>
    <row r="9" spans="1:4" x14ac:dyDescent="0.25">
      <c r="A9" s="51" t="s">
        <v>47</v>
      </c>
      <c r="B9" s="52"/>
      <c r="C9" s="52"/>
    </row>
    <row r="10" spans="1:4" x14ac:dyDescent="0.25">
      <c r="A10" s="53"/>
      <c r="B10" s="52"/>
      <c r="C10" s="52"/>
    </row>
    <row r="11" spans="1:4" x14ac:dyDescent="0.25">
      <c r="A11" s="54" t="s">
        <v>64</v>
      </c>
      <c r="B11" s="54" t="s">
        <v>49</v>
      </c>
      <c r="C11" s="54" t="s">
        <v>65</v>
      </c>
    </row>
    <row r="12" spans="1:4" s="45" customFormat="1" x14ac:dyDescent="0.25">
      <c r="A12" s="121" t="s">
        <v>96</v>
      </c>
      <c r="B12" s="121" t="s">
        <v>81</v>
      </c>
      <c r="C12" s="122">
        <v>1790769.15</v>
      </c>
    </row>
    <row r="13" spans="1:4" s="45" customFormat="1" x14ac:dyDescent="0.25">
      <c r="A13" s="121"/>
      <c r="B13" s="121"/>
      <c r="C13" s="122"/>
    </row>
    <row r="14" spans="1:4" s="45" customFormat="1" x14ac:dyDescent="0.25">
      <c r="A14" s="121" t="s">
        <v>97</v>
      </c>
      <c r="B14" s="121" t="s">
        <v>81</v>
      </c>
      <c r="C14" s="122">
        <v>1366251.65</v>
      </c>
    </row>
    <row r="15" spans="1:4" s="45" customFormat="1" x14ac:dyDescent="0.25">
      <c r="A15" s="56"/>
      <c r="B15" s="56"/>
      <c r="C15" s="56" t="s">
        <v>105</v>
      </c>
    </row>
    <row r="16" spans="1:4" s="45" customFormat="1" ht="17.25" x14ac:dyDescent="0.4">
      <c r="A16" s="56" t="s">
        <v>59</v>
      </c>
      <c r="B16" s="113"/>
      <c r="C16" s="114">
        <f>SUM(C12:C15)</f>
        <v>3157020.8</v>
      </c>
    </row>
    <row r="17" spans="1:3" x14ac:dyDescent="0.25">
      <c r="A17" s="76"/>
      <c r="B17" s="52"/>
      <c r="C17" s="85"/>
    </row>
    <row r="18" spans="1:3" x14ac:dyDescent="0.25">
      <c r="A18" s="54" t="s">
        <v>53</v>
      </c>
      <c r="B18" s="52"/>
      <c r="C18" s="85"/>
    </row>
    <row r="19" spans="1:3" x14ac:dyDescent="0.25">
      <c r="A19" s="56" t="s">
        <v>67</v>
      </c>
      <c r="B19" s="52"/>
      <c r="C19" s="85"/>
    </row>
    <row r="20" spans="1:3" s="45" customFormat="1" x14ac:dyDescent="0.25">
      <c r="A20" s="113" t="s">
        <v>89</v>
      </c>
      <c r="B20" s="113" t="s">
        <v>81</v>
      </c>
      <c r="C20" s="85"/>
    </row>
    <row r="21" spans="1:3" s="45" customFormat="1" x14ac:dyDescent="0.25">
      <c r="A21" s="113" t="s">
        <v>92</v>
      </c>
      <c r="B21" s="113" t="s">
        <v>81</v>
      </c>
      <c r="C21" s="85"/>
    </row>
    <row r="22" spans="1:3" s="45" customFormat="1" x14ac:dyDescent="0.25">
      <c r="A22" s="113" t="s">
        <v>66</v>
      </c>
      <c r="B22" s="113" t="s">
        <v>81</v>
      </c>
      <c r="C22" s="85"/>
    </row>
    <row r="23" spans="1:3" s="45" customFormat="1" ht="12.75" customHeight="1" x14ac:dyDescent="0.25">
      <c r="A23" s="124" t="s">
        <v>90</v>
      </c>
      <c r="B23" s="113" t="s">
        <v>81</v>
      </c>
      <c r="C23" s="85">
        <v>7200</v>
      </c>
    </row>
    <row r="24" spans="1:3" s="45" customFormat="1" x14ac:dyDescent="0.25">
      <c r="A24" s="124" t="s">
        <v>91</v>
      </c>
      <c r="B24" s="113" t="s">
        <v>81</v>
      </c>
      <c r="C24" s="85">
        <v>3000</v>
      </c>
    </row>
    <row r="25" spans="1:3" s="45" customFormat="1" x14ac:dyDescent="0.25">
      <c r="A25" s="124" t="s">
        <v>103</v>
      </c>
      <c r="B25" s="113" t="s">
        <v>81</v>
      </c>
      <c r="C25" s="85">
        <v>28650</v>
      </c>
    </row>
    <row r="26" spans="1:3" s="45" customFormat="1" x14ac:dyDescent="0.25">
      <c r="A26" s="124" t="s">
        <v>67</v>
      </c>
      <c r="B26" s="113" t="s">
        <v>81</v>
      </c>
      <c r="C26" s="85"/>
    </row>
    <row r="27" spans="1:3" s="45" customFormat="1" ht="17.25" x14ac:dyDescent="0.4">
      <c r="A27" s="123" t="s">
        <v>59</v>
      </c>
      <c r="B27" s="52"/>
      <c r="C27" s="127">
        <f>SUM(C20:C26)</f>
        <v>38850</v>
      </c>
    </row>
    <row r="28" spans="1:3" x14ac:dyDescent="0.25">
      <c r="A28" s="113"/>
      <c r="B28" s="52"/>
      <c r="C28" s="85"/>
    </row>
    <row r="29" spans="1:3" x14ac:dyDescent="0.25">
      <c r="A29" s="56" t="s">
        <v>55</v>
      </c>
      <c r="B29" s="52"/>
      <c r="C29" s="85"/>
    </row>
    <row r="30" spans="1:3" s="45" customFormat="1" x14ac:dyDescent="0.25">
      <c r="A30" s="56" t="s">
        <v>96</v>
      </c>
      <c r="B30" s="113" t="s">
        <v>82</v>
      </c>
      <c r="C30" s="85">
        <v>0</v>
      </c>
    </row>
    <row r="31" spans="1:3" x14ac:dyDescent="0.25">
      <c r="A31" s="113" t="s">
        <v>51</v>
      </c>
      <c r="B31" s="113" t="s">
        <v>82</v>
      </c>
      <c r="C31" s="50">
        <v>0</v>
      </c>
    </row>
    <row r="32" spans="1:3" s="45" customFormat="1" ht="17.25" x14ac:dyDescent="0.4">
      <c r="A32" s="129" t="s">
        <v>59</v>
      </c>
      <c r="B32" s="52"/>
      <c r="C32" s="114">
        <f>SUM(C30:C31)</f>
        <v>0</v>
      </c>
    </row>
    <row r="33" spans="1:3" x14ac:dyDescent="0.25">
      <c r="A33" s="56"/>
      <c r="B33" s="52"/>
      <c r="C33" s="50"/>
    </row>
    <row r="34" spans="1:3" x14ac:dyDescent="0.25">
      <c r="A34" s="56" t="s">
        <v>56</v>
      </c>
      <c r="B34" s="52"/>
      <c r="C34" s="85"/>
    </row>
    <row r="35" spans="1:3" s="45" customFormat="1" x14ac:dyDescent="0.25">
      <c r="A35" s="113" t="s">
        <v>88</v>
      </c>
      <c r="B35" s="113" t="s">
        <v>81</v>
      </c>
      <c r="C35" s="85">
        <v>652168.07999999996</v>
      </c>
    </row>
    <row r="36" spans="1:3" s="45" customFormat="1" x14ac:dyDescent="0.25">
      <c r="A36" s="113" t="s">
        <v>106</v>
      </c>
      <c r="B36" s="113" t="s">
        <v>81</v>
      </c>
      <c r="C36" s="85">
        <v>4811</v>
      </c>
    </row>
    <row r="37" spans="1:3" x14ac:dyDescent="0.25">
      <c r="A37" s="113" t="s">
        <v>108</v>
      </c>
      <c r="B37" s="113" t="s">
        <v>81</v>
      </c>
      <c r="C37" s="85">
        <v>6818.91</v>
      </c>
    </row>
    <row r="38" spans="1:3" s="45" customFormat="1" x14ac:dyDescent="0.25">
      <c r="A38" s="113" t="s">
        <v>95</v>
      </c>
      <c r="B38" s="113" t="s">
        <v>81</v>
      </c>
      <c r="C38" s="85">
        <v>54377.69</v>
      </c>
    </row>
    <row r="39" spans="1:3" s="45" customFormat="1" x14ac:dyDescent="0.25">
      <c r="A39" s="113" t="s">
        <v>107</v>
      </c>
      <c r="B39" s="113" t="s">
        <v>81</v>
      </c>
      <c r="C39" s="85">
        <v>2199.33</v>
      </c>
    </row>
    <row r="40" spans="1:3" s="45" customFormat="1" x14ac:dyDescent="0.25">
      <c r="A40" s="113" t="s">
        <v>109</v>
      </c>
      <c r="B40" s="113" t="s">
        <v>81</v>
      </c>
      <c r="C40" s="85">
        <v>544</v>
      </c>
    </row>
    <row r="41" spans="1:3" s="45" customFormat="1" x14ac:dyDescent="0.25">
      <c r="A41" s="113" t="s">
        <v>110</v>
      </c>
      <c r="B41" s="113" t="s">
        <v>81</v>
      </c>
      <c r="C41" s="85">
        <v>4236.75</v>
      </c>
    </row>
    <row r="42" spans="1:3" s="45" customFormat="1" x14ac:dyDescent="0.25">
      <c r="A42" s="113" t="s">
        <v>111</v>
      </c>
      <c r="B42" s="113" t="s">
        <v>81</v>
      </c>
      <c r="C42" s="85">
        <v>589.29</v>
      </c>
    </row>
    <row r="43" spans="1:3" s="45" customFormat="1" x14ac:dyDescent="0.25">
      <c r="A43" s="113" t="s">
        <v>102</v>
      </c>
      <c r="B43" s="113" t="s">
        <v>81</v>
      </c>
      <c r="C43" s="85">
        <v>3563.29</v>
      </c>
    </row>
    <row r="44" spans="1:3" s="45" customFormat="1" x14ac:dyDescent="0.25">
      <c r="A44" s="113" t="s">
        <v>113</v>
      </c>
      <c r="B44" s="113"/>
      <c r="C44" s="85">
        <v>111407.92</v>
      </c>
    </row>
    <row r="45" spans="1:3" s="45" customFormat="1" x14ac:dyDescent="0.25">
      <c r="A45" s="113" t="s">
        <v>114</v>
      </c>
      <c r="B45" s="113"/>
      <c r="C45" s="85">
        <v>12312.28</v>
      </c>
    </row>
    <row r="46" spans="1:3" s="45" customFormat="1" x14ac:dyDescent="0.25">
      <c r="A46" s="113" t="s">
        <v>115</v>
      </c>
      <c r="B46" s="113"/>
      <c r="C46" s="85">
        <v>2268.54</v>
      </c>
    </row>
    <row r="47" spans="1:3" s="45" customFormat="1" ht="17.25" x14ac:dyDescent="0.4">
      <c r="A47" s="123" t="s">
        <v>59</v>
      </c>
      <c r="B47" s="52"/>
      <c r="C47" s="127">
        <f>SUM(C35:C46)</f>
        <v>855297.08000000007</v>
      </c>
    </row>
    <row r="48" spans="1:3" ht="24" customHeight="1" x14ac:dyDescent="0.4">
      <c r="A48" s="55" t="s">
        <v>68</v>
      </c>
      <c r="B48" s="52"/>
      <c r="C48" s="83">
        <f>SUM(C16,C27,C32,C47)</f>
        <v>4051167.88</v>
      </c>
    </row>
    <row r="49" spans="1:6" x14ac:dyDescent="0.25">
      <c r="A49" s="52"/>
      <c r="B49" s="52"/>
      <c r="C49" s="52"/>
    </row>
    <row r="51" spans="1:6" s="45" customFormat="1" x14ac:dyDescent="0.25"/>
    <row r="52" spans="1:6" x14ac:dyDescent="0.25">
      <c r="A52" s="45"/>
      <c r="B52" s="45"/>
      <c r="C52" s="46"/>
    </row>
    <row r="53" spans="1:6" x14ac:dyDescent="0.25">
      <c r="A53" s="131" t="s">
        <v>104</v>
      </c>
      <c r="B53" s="131"/>
      <c r="C53" s="131"/>
      <c r="D53" s="131"/>
      <c r="E53" s="131"/>
    </row>
    <row r="54" spans="1:6" x14ac:dyDescent="0.25">
      <c r="A54" s="132" t="s">
        <v>76</v>
      </c>
      <c r="B54" s="132"/>
      <c r="C54" s="132"/>
      <c r="D54" s="132"/>
      <c r="E54" s="132"/>
    </row>
    <row r="55" spans="1:6" s="45" customFormat="1" x14ac:dyDescent="0.25">
      <c r="A55" s="128"/>
      <c r="B55" s="128"/>
      <c r="C55" s="128"/>
      <c r="D55" s="128"/>
      <c r="E55" s="128"/>
    </row>
    <row r="56" spans="1:6" x14ac:dyDescent="0.25">
      <c r="A56" s="8"/>
      <c r="B56" s="8"/>
      <c r="C56" s="8"/>
      <c r="D56" s="131"/>
      <c r="E56" s="131"/>
    </row>
    <row r="57" spans="1:6" x14ac:dyDescent="0.25">
      <c r="A57" s="8" t="s">
        <v>78</v>
      </c>
      <c r="B57" s="8"/>
      <c r="C57" s="131" t="s">
        <v>79</v>
      </c>
      <c r="D57" s="131"/>
      <c r="E57" s="131"/>
    </row>
    <row r="58" spans="1:6" x14ac:dyDescent="0.25">
      <c r="A58" s="4" t="s">
        <v>75</v>
      </c>
      <c r="B58" s="4"/>
      <c r="C58" s="132" t="s">
        <v>80</v>
      </c>
      <c r="D58" s="132"/>
      <c r="E58" s="132"/>
    </row>
    <row r="59" spans="1:6" ht="15.75" x14ac:dyDescent="0.25">
      <c r="A59" s="6"/>
      <c r="B59" s="6"/>
      <c r="C59" s="6"/>
      <c r="D59" s="1"/>
      <c r="E59" s="1"/>
    </row>
    <row r="60" spans="1:6" ht="15.75" x14ac:dyDescent="0.25">
      <c r="A60" s="6"/>
      <c r="B60" s="6"/>
      <c r="C60" s="6"/>
      <c r="D60" s="1"/>
      <c r="E60" s="1"/>
    </row>
    <row r="61" spans="1:6" x14ac:dyDescent="0.25">
      <c r="A61" s="135"/>
      <c r="B61" s="135"/>
      <c r="C61" s="135"/>
      <c r="D61" s="135"/>
      <c r="E61" s="135"/>
      <c r="F61" s="135"/>
    </row>
    <row r="62" spans="1:6" x14ac:dyDescent="0.25">
      <c r="A62" s="131"/>
      <c r="B62" s="131"/>
      <c r="C62" s="131"/>
      <c r="D62" s="131"/>
      <c r="E62" s="131"/>
      <c r="F62" s="4"/>
    </row>
    <row r="63" spans="1:6" x14ac:dyDescent="0.25">
      <c r="A63" s="132"/>
      <c r="B63" s="132"/>
      <c r="C63" s="132"/>
      <c r="D63" s="132"/>
      <c r="E63" s="132"/>
      <c r="F63" s="4"/>
    </row>
  </sheetData>
  <mergeCells count="12">
    <mergeCell ref="A63:E63"/>
    <mergeCell ref="A5:D5"/>
    <mergeCell ref="A6:D6"/>
    <mergeCell ref="A7:D7"/>
    <mergeCell ref="A53:E53"/>
    <mergeCell ref="A54:E54"/>
    <mergeCell ref="A62:E62"/>
    <mergeCell ref="A4:D4"/>
    <mergeCell ref="D56:E56"/>
    <mergeCell ref="C57:E57"/>
    <mergeCell ref="C58:E58"/>
    <mergeCell ref="A61:F61"/>
  </mergeCells>
  <pageMargins left="0.7" right="0.2" top="0.2" bottom="0.2" header="0.2" footer="0.2"/>
  <pageSetup scale="9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6" sqref="J2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BALANCE GENERAL</vt:lpstr>
      <vt:lpstr>RESULTADOS</vt:lpstr>
      <vt:lpstr>ANEXOS BCE. GRAL.</vt:lpstr>
      <vt:lpstr>ANEXO EST, DE RESULT. 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Melbi Santos</dc:creator>
  <cp:lastModifiedBy>DELL</cp:lastModifiedBy>
  <cp:lastPrinted>2026-03-03T17:17:19Z</cp:lastPrinted>
  <dcterms:created xsi:type="dcterms:W3CDTF">2013-01-30T15:16:21Z</dcterms:created>
  <dcterms:modified xsi:type="dcterms:W3CDTF">2026-03-03T18:42:07Z</dcterms:modified>
</cp:coreProperties>
</file>